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 activeTab="3"/>
  </bookViews>
  <sheets>
    <sheet name="План направления" sheetId="1" r:id="rId1"/>
    <sheet name="План ОУ" sheetId="5" r:id="rId2"/>
    <sheet name="Информация о поставках" sheetId="4" r:id="rId3"/>
    <sheet name="Показатели результативности" sheetId="3" r:id="rId4"/>
  </sheets>
  <calcPr calcId="124519"/>
</workbook>
</file>

<file path=xl/calcChain.xml><?xml version="1.0" encoding="utf-8"?>
<calcChain xmlns="http://schemas.openxmlformats.org/spreadsheetml/2006/main">
  <c r="F26" i="3"/>
  <c r="E26"/>
  <c r="D26"/>
  <c r="C26"/>
  <c r="F22"/>
  <c r="E22"/>
  <c r="D22"/>
  <c r="C22"/>
  <c r="F19"/>
  <c r="E19"/>
  <c r="D19"/>
  <c r="C19"/>
  <c r="F16"/>
  <c r="E16"/>
  <c r="D16"/>
  <c r="C16"/>
  <c r="F13"/>
  <c r="E13"/>
  <c r="D13"/>
  <c r="C13"/>
  <c r="F10"/>
  <c r="E10"/>
  <c r="D10"/>
  <c r="C10"/>
  <c r="F7"/>
  <c r="E7"/>
  <c r="D7"/>
  <c r="C7"/>
  <c r="F4"/>
  <c r="E4"/>
  <c r="D4"/>
  <c r="C4"/>
  <c r="D146" i="4" l="1"/>
  <c r="D135"/>
  <c r="D122"/>
  <c r="D118"/>
  <c r="D115"/>
  <c r="C115"/>
  <c r="D112"/>
  <c r="D111"/>
  <c r="C112"/>
  <c r="C111"/>
  <c r="D107"/>
  <c r="D86"/>
  <c r="D85"/>
  <c r="D80"/>
  <c r="C80"/>
  <c r="D71"/>
  <c r="D68"/>
  <c r="D60"/>
  <c r="D47"/>
  <c r="D36"/>
  <c r="D8"/>
  <c r="D7"/>
  <c r="D151"/>
  <c r="AP16" i="5"/>
  <c r="AN16"/>
  <c r="AL16"/>
  <c r="AJ16"/>
  <c r="AH16"/>
  <c r="AF16"/>
  <c r="AD16"/>
  <c r="AB16"/>
  <c r="Z16"/>
  <c r="X16"/>
  <c r="V16"/>
  <c r="T16"/>
  <c r="R16"/>
  <c r="P16"/>
  <c r="N16"/>
  <c r="L16"/>
  <c r="J16"/>
  <c r="H16"/>
  <c r="F16"/>
  <c r="C19" i="1"/>
  <c r="C15"/>
  <c r="C4"/>
  <c r="C26"/>
</calcChain>
</file>

<file path=xl/sharedStrings.xml><?xml version="1.0" encoding="utf-8"?>
<sst xmlns="http://schemas.openxmlformats.org/spreadsheetml/2006/main" count="467" uniqueCount="287">
  <si>
    <t>№ п/п</t>
  </si>
  <si>
    <t>Мероприятия</t>
  </si>
  <si>
    <t>1.</t>
  </si>
  <si>
    <t>Приобретение оборудования, в том числе:</t>
  </si>
  <si>
    <t>1.1</t>
  </si>
  <si>
    <t>учебно-лабораторное оборудование</t>
  </si>
  <si>
    <t>1.2</t>
  </si>
  <si>
    <t>учебно-производственное оборудование</t>
  </si>
  <si>
    <t>1.3</t>
  </si>
  <si>
    <t>спортивное оборудование для общеобразовательных учреждений</t>
  </si>
  <si>
    <t>1.4</t>
  </si>
  <si>
    <t xml:space="preserve"> спортивный инвентарь для общеобразовательных учреждений</t>
  </si>
  <si>
    <t>1.5</t>
  </si>
  <si>
    <t>компьютерное оборудование</t>
  </si>
  <si>
    <t>1.6</t>
  </si>
  <si>
    <t>оборудование для организации медицинского обслуживания обучающихся</t>
  </si>
  <si>
    <t>1.7</t>
  </si>
  <si>
    <t>оборудование для школьных столовых</t>
  </si>
  <si>
    <t>1.8</t>
  </si>
  <si>
    <t>оборудование для проведения государственной (итоговой) аттестации обучающихся</t>
  </si>
  <si>
    <t>2.</t>
  </si>
  <si>
    <t>Приобретение транспортных средств для перевозки обучающихся</t>
  </si>
  <si>
    <t>3.</t>
  </si>
  <si>
    <t>Пополнение фондов библиотек общеобразовательных учреждений</t>
  </si>
  <si>
    <t>4.</t>
  </si>
  <si>
    <t>текущий ремонт с целью обеспечения выполнения требований к санитарно-бытовым условиям и охране здоровья обучающихся</t>
  </si>
  <si>
    <t>текущий ремонт с целью подготовки помещений для установки оборудования</t>
  </si>
  <si>
    <t>5.</t>
  </si>
  <si>
    <t xml:space="preserve">Повышение квалификации, профессиональная переподготовка руководителей общеобразовательных учреждений и учителей </t>
  </si>
  <si>
    <t>6.</t>
  </si>
  <si>
    <t>Модернизация общеобразовательных учреждений путем организации в них дистанционного обучения для обучающихся, в том числе:</t>
  </si>
  <si>
    <t>6.1</t>
  </si>
  <si>
    <t>6.2</t>
  </si>
  <si>
    <t>7.</t>
  </si>
  <si>
    <t>Осуществление мер, направленных на энергосбережение в системе общего образования</t>
  </si>
  <si>
    <t>8.</t>
  </si>
  <si>
    <t>Проведение капитального ремонта общеобразовательных учреждений</t>
  </si>
  <si>
    <t>9.</t>
  </si>
  <si>
    <t>Проведение реконструкции общеобразовательных учреждений</t>
  </si>
  <si>
    <t>ИТОГО:</t>
  </si>
  <si>
    <t>6.3</t>
  </si>
  <si>
    <t>Увелечение пропускной способности и оплата интернет-трафика</t>
  </si>
  <si>
    <t>Обновление программного обеспечения</t>
  </si>
  <si>
    <t>Приобретение электронных образовательных ресурсов</t>
  </si>
  <si>
    <t>4.1.</t>
  </si>
  <si>
    <t>4.2.</t>
  </si>
  <si>
    <t>Развитие школьной инфраструктуры, в том числе:</t>
  </si>
  <si>
    <t>Заполняется в тысячах рублей.</t>
  </si>
  <si>
    <t>Объем финансирования</t>
  </si>
  <si>
    <t>Полное наименование общеобразовательного учреждения (в соответствии с Уставом)</t>
  </si>
  <si>
    <t>Адрес общеобразовательного учреждения (индекс, город (село), улица, номер дома)</t>
  </si>
  <si>
    <t>Количество обучающихся, чел.</t>
  </si>
  <si>
    <t xml:space="preserve">Приобретение оборудования </t>
  </si>
  <si>
    <t xml:space="preserve">Приобретение транспортных средств для перевозки обучающихся </t>
  </si>
  <si>
    <t xml:space="preserve">Пополнение фондов библиотек общеобразовательных учреждений </t>
  </si>
  <si>
    <t xml:space="preserve">Развитие школьной инфраструктуры </t>
  </si>
  <si>
    <t>Повышение квалификации, профессиональная переподготовка руководителей общеобразовательных учреждений и учителей (за исключением командировочных расходов)</t>
  </si>
  <si>
    <t>Модернизация общеобразовательных учреждений путём организации в них дистанционного обучения для обучающихся</t>
  </si>
  <si>
    <t>Осуществление мер, направленных на энергосбережение в общеобразовательном учреждении</t>
  </si>
  <si>
    <t>Учебно-лабораторное</t>
  </si>
  <si>
    <t>Учебно-производственное</t>
  </si>
  <si>
    <t>Спортивное</t>
  </si>
  <si>
    <t>Спортивный инвентарь</t>
  </si>
  <si>
    <t>Компьютерное</t>
  </si>
  <si>
    <t>Для организации медицинского обслуживания обучающихся</t>
  </si>
  <si>
    <t xml:space="preserve"> Для школьных столовых</t>
  </si>
  <si>
    <t>Закупка оборудования для проведения государственной (итоговой ) аттестации</t>
  </si>
  <si>
    <t>Текущий ремонт с целью обеспечения выполнения требований к санитарно-бытовым условиям и охране здоровья обучающихся</t>
  </si>
  <si>
    <t>Текущий ремонт с целью подготовки помещений для установки оборудования</t>
  </si>
  <si>
    <t xml:space="preserve">Увеличение пропускной способности и оплата интернет-трафика </t>
  </si>
  <si>
    <t xml:space="preserve">Обновление программного обеспечения </t>
  </si>
  <si>
    <t xml:space="preserve">Приобретение электронных образовательных ресурсов </t>
  </si>
  <si>
    <t>ед.</t>
  </si>
  <si>
    <t>тыс. руб.</t>
  </si>
  <si>
    <t>Итого</t>
  </si>
  <si>
    <t>заполняется в тысячах рублей</t>
  </si>
  <si>
    <t xml:space="preserve">Наименование оборудования / виды работ </t>
  </si>
  <si>
    <t>Федеральный бюджет</t>
  </si>
  <si>
    <t>количе-ство</t>
  </si>
  <si>
    <t>сумма, тыс. руб</t>
  </si>
  <si>
    <t>1.1.</t>
  </si>
  <si>
    <t>Учебно-лабораторное оборудование</t>
  </si>
  <si>
    <t>Лабораторное оборудование по физике</t>
  </si>
  <si>
    <t>Лабораторное оборудование по химии</t>
  </si>
  <si>
    <t>Лабораторное оборудование по биологии</t>
  </si>
  <si>
    <t>Лабораторное оборудование по истории</t>
  </si>
  <si>
    <t>Лабораторное оборудование для начальной школы</t>
  </si>
  <si>
    <t>Лабораторное оборудование для ИЗО</t>
  </si>
  <si>
    <t>Лабораторное оборудование по географии</t>
  </si>
  <si>
    <t>Лабораторное оборудование по ОБЖ</t>
  </si>
  <si>
    <t>Лабораторное оборудование по филологии</t>
  </si>
  <si>
    <t>10.</t>
  </si>
  <si>
    <t>Лабораторное оборудование по математике</t>
  </si>
  <si>
    <t>11.</t>
  </si>
  <si>
    <t>Лабораторное оборудование по технологии</t>
  </si>
  <si>
    <t>12.</t>
  </si>
  <si>
    <t>Лабораторное оборудование по иностранному языку</t>
  </si>
  <si>
    <t>13.</t>
  </si>
  <si>
    <t>Лабораторное оборудование по музыке</t>
  </si>
  <si>
    <t>14.</t>
  </si>
  <si>
    <t>Лабораторное оборудование по информатике</t>
  </si>
  <si>
    <t>15.</t>
  </si>
  <si>
    <t>Ученическая мебель</t>
  </si>
  <si>
    <t>16.</t>
  </si>
  <si>
    <t>Предметная лаборатория по физике</t>
  </si>
  <si>
    <t>17.</t>
  </si>
  <si>
    <t>Предметная лаборатория по химии</t>
  </si>
  <si>
    <t>18.</t>
  </si>
  <si>
    <t>Предметная лаборатория по биологии</t>
  </si>
  <si>
    <t>19.</t>
  </si>
  <si>
    <t>Предметная лаборатория для начальных классов</t>
  </si>
  <si>
    <t>20.</t>
  </si>
  <si>
    <t>Предметная лаборатория по географии</t>
  </si>
  <si>
    <t>21.</t>
  </si>
  <si>
    <t>Предметная лаборатория по истории</t>
  </si>
  <si>
    <t>22.</t>
  </si>
  <si>
    <t>Предметная лаборатория по информатики</t>
  </si>
  <si>
    <t>23.</t>
  </si>
  <si>
    <t>Предметная лаборатория по филологии</t>
  </si>
  <si>
    <t>24.</t>
  </si>
  <si>
    <t>Цифровые образовательные ресурсы</t>
  </si>
  <si>
    <t>25.</t>
  </si>
  <si>
    <t>Наглядные пособия и демонстрационные материалы</t>
  </si>
  <si>
    <t>26.</t>
  </si>
  <si>
    <t>1.2.</t>
  </si>
  <si>
    <t>Учебно-производственное оборудование</t>
  </si>
  <si>
    <t>Мебель для кабинета технологии</t>
  </si>
  <si>
    <t>Станки</t>
  </si>
  <si>
    <t>Инструменты (мальчики)</t>
  </si>
  <si>
    <t>Швейное оборудование</t>
  </si>
  <si>
    <t>Оборудование для уроков по разделам "Кулинария", "Домоводство"</t>
  </si>
  <si>
    <t>1.3.</t>
  </si>
  <si>
    <t>Спортивное оборудование</t>
  </si>
  <si>
    <t>1.4.</t>
  </si>
  <si>
    <t>1.5.</t>
  </si>
  <si>
    <t>Компьютерное оборудование</t>
  </si>
  <si>
    <t>Компьютерный класс</t>
  </si>
  <si>
    <t>3Д медиа класс</t>
  </si>
  <si>
    <t>Компьютеры</t>
  </si>
  <si>
    <t>АРМ учителя</t>
  </si>
  <si>
    <t>Электронные учебники</t>
  </si>
  <si>
    <t>Интерактивные доски</t>
  </si>
  <si>
    <t>МФУ, копировально-множительная техника, принтеры</t>
  </si>
  <si>
    <t>Лего-конструкторы</t>
  </si>
  <si>
    <t>Проектор</t>
  </si>
  <si>
    <t>Организация локальной сети</t>
  </si>
  <si>
    <t>1.6.</t>
  </si>
  <si>
    <t>Оборудование для организации медицинского обслуживания обучающихся</t>
  </si>
  <si>
    <t>Медицинская мебель</t>
  </si>
  <si>
    <t>Инструменты</t>
  </si>
  <si>
    <t>Оборудование для экстренной помощи</t>
  </si>
  <si>
    <t>Офтальмологическое оборудование</t>
  </si>
  <si>
    <t>Лечебно-профилактическое оборудование</t>
  </si>
  <si>
    <t>Медицинский инвентарь</t>
  </si>
  <si>
    <t>Измерительные приборы</t>
  </si>
  <si>
    <t>1.7.</t>
  </si>
  <si>
    <t>Оборудование для школьных столовых</t>
  </si>
  <si>
    <t>Мебель для столовых</t>
  </si>
  <si>
    <t>Технологическое оборудование</t>
  </si>
  <si>
    <t>1.8.</t>
  </si>
  <si>
    <t>Оборудование для проведения государственной (итоговой) аттестации обучающихся</t>
  </si>
  <si>
    <t>Системы видеонаблюдения</t>
  </si>
  <si>
    <t>Программное обеспечение</t>
  </si>
  <si>
    <t>Устройство для глушения мобильного сигнала</t>
  </si>
  <si>
    <t>Аттестация компьютера</t>
  </si>
  <si>
    <t>Пополнение фондов библиотек общеобразовательных учреждений (художественная и справочная литература)</t>
  </si>
  <si>
    <t>Учебники</t>
  </si>
  <si>
    <t>Справочная литература</t>
  </si>
  <si>
    <t>Методическая литература</t>
  </si>
  <si>
    <t>Художественная литература</t>
  </si>
  <si>
    <t>Развитие школьной инфраструктуры (ремонты)</t>
  </si>
  <si>
    <t>Столовая</t>
  </si>
  <si>
    <t>Спортивный зал</t>
  </si>
  <si>
    <t>Спортивная площадка</t>
  </si>
  <si>
    <t>Актовый зал</t>
  </si>
  <si>
    <t>Благоустройство прилегающей территории</t>
  </si>
  <si>
    <t>Кровля</t>
  </si>
  <si>
    <t>Система водоснабжения</t>
  </si>
  <si>
    <t>Система канализации</t>
  </si>
  <si>
    <t>Медицинский кабинет</t>
  </si>
  <si>
    <t>Ремонт электропроводки, электромонтажные работы</t>
  </si>
  <si>
    <t>Противопожарные мероприятия</t>
  </si>
  <si>
    <t>Фасад школы</t>
  </si>
  <si>
    <t>Входная группа</t>
  </si>
  <si>
    <t>Бассейн при школе</t>
  </si>
  <si>
    <t>Туалетные комнаты</t>
  </si>
  <si>
    <t>Подвал</t>
  </si>
  <si>
    <t>Замена дверей</t>
  </si>
  <si>
    <t>Рекреации</t>
  </si>
  <si>
    <t>Учебные кабинеты</t>
  </si>
  <si>
    <t>5.1</t>
  </si>
  <si>
    <t xml:space="preserve">Повышение квалификации: </t>
  </si>
  <si>
    <t>5.1.1.</t>
  </si>
  <si>
    <t xml:space="preserve">руководителей общеобразовательных учреждений </t>
  </si>
  <si>
    <t>5.1.2.</t>
  </si>
  <si>
    <t xml:space="preserve">учителей общеобразовательных учреждений </t>
  </si>
  <si>
    <t>5.2.</t>
  </si>
  <si>
    <t xml:space="preserve">Профессиональная переподготовка: </t>
  </si>
  <si>
    <t>5.2.1.</t>
  </si>
  <si>
    <t>5.2.2.</t>
  </si>
  <si>
    <t>учителей общеобразовательных учреждений</t>
  </si>
  <si>
    <t>Модернизация общеобразовательных учреждений путем организации в них дистанционного обучения для обучающихся</t>
  </si>
  <si>
    <t>6.1.</t>
  </si>
  <si>
    <t>6.2.</t>
  </si>
  <si>
    <t>6.3.</t>
  </si>
  <si>
    <t>Осуществление мер, направленных на энергосбережение в общеобразовательных учреждениях</t>
  </si>
  <si>
    <t>Установка, ремонт приборов учета</t>
  </si>
  <si>
    <t>Замена, ремонт оконных блоков</t>
  </si>
  <si>
    <t>Замена, ремонт дверей</t>
  </si>
  <si>
    <t>Реконструкция системы отопления</t>
  </si>
  <si>
    <t>Установка автоматизированных индивидуальных тепловых пунктов</t>
  </si>
  <si>
    <t>Энергосберегающие паспорта</t>
  </si>
  <si>
    <t>Энергосберегающие лампы</t>
  </si>
  <si>
    <t>9</t>
  </si>
  <si>
    <t>Установка теплоотражающих экранов</t>
  </si>
  <si>
    <t>10</t>
  </si>
  <si>
    <t>Система отопления</t>
  </si>
  <si>
    <t>Надстройка здания</t>
  </si>
  <si>
    <t>Пристрой к зданию</t>
  </si>
  <si>
    <t>Реконструкция внутри здания</t>
  </si>
  <si>
    <t>Реконструкция туалетов</t>
  </si>
  <si>
    <t>ИТОГО</t>
  </si>
  <si>
    <t>Иное оборудование:</t>
  </si>
  <si>
    <t>Иные работы:</t>
  </si>
  <si>
    <t>Наименование показателя</t>
  </si>
  <si>
    <t>Доля школьников, обучающихся по федеральным государственным образовательным стандартам, в общей численности школьников, %:</t>
  </si>
  <si>
    <t>общая численность школьников общеобразовательных учреждений, чел.</t>
  </si>
  <si>
    <t>численность школьников общеобразовательных учреждений, обучающихся по федеральным государственным стандартам, чел.</t>
  </si>
  <si>
    <t>2.1.</t>
  </si>
  <si>
    <t>Доля школьников на I ступени обучения, обучающихся по федеральным государственным образовательным стандартам, в общей численности школьников на I ступени обучения, %:</t>
  </si>
  <si>
    <t>общая численность школьников общеобразовательных учреждений на I ступени обучения, чел.</t>
  </si>
  <si>
    <t>численность школьников общеобразовательных учреждений, обучающихся по федеральным государственным стандартам на I ступени обучения, чел.</t>
  </si>
  <si>
    <t>2.2.</t>
  </si>
  <si>
    <t>Доля школьников на II ступени обучения, обучающихся по федеральным государственным образовательным стандартам, в общей численности школьников на II ступени обучения, %:</t>
  </si>
  <si>
    <t>общая численность школьников общеобразовательных учреждений на II ступени обучения, чел.</t>
  </si>
  <si>
    <t>численность школьников общеобразовательных учреждений, обучающихся по федеральным государственным стандартам на II ступени обучения, чел.</t>
  </si>
  <si>
    <t>2.3.</t>
  </si>
  <si>
    <t>Доля школьников на III ступени обучения, обучающихся по федеральным государственным образовательным стандартам, в общей численности школьников на III ступени обучения, %:</t>
  </si>
  <si>
    <t>общая численность школьников общеобразовательных учреждений на III ступени обучения, чел.</t>
  </si>
  <si>
    <t>численность школьников общеобразовательных учреждений, обучающихся по федеральным государственным стандартам на III ступени обучения, чел.</t>
  </si>
  <si>
    <t>Доля учителей, получивших в установленном порядке первую, высшую квалификационную категорию и подтверждение соответствия занимаемой должности, в общей численности учителей, %:</t>
  </si>
  <si>
    <t>общая численность учителей общеобразовательных учреждений, чел.</t>
  </si>
  <si>
    <t>численность учителей общеобразовательных учреждений, получивших в установленном порядке первую, высшую квалификационную категорию и подтверждение соответствия занимаемой должности, чел.</t>
  </si>
  <si>
    <t>Доля учителей и руководителей общеобразовательных учреждений, прошедших повышение квалификации и профессиональную переподготовку для работы в соответствии с федеральными государственными образовательными стандартами, в общей численности учителей и руководителей, %:</t>
  </si>
  <si>
    <t>общая численность учителей и руководителей общеобразовательных учреждений, чел.</t>
  </si>
  <si>
    <t>численность учителей и руководителей общеобразовательных учреждений, прошедших повышение квалификации и (или) профессиональную переподготовку для работы в соответствии с федеральными государственными образовательными стандартами, чел.</t>
  </si>
  <si>
    <t>Доля общеобразовательных учреждений, осуществляющих дистанционное обучение обучающихся, в общей численности общеобразовательных учреждений, %:</t>
  </si>
  <si>
    <t>общее количество общеобразовательных учреждений, ед.</t>
  </si>
  <si>
    <t>Динамика снижения потребления по всем видам топливно-энергетических ресурсов</t>
  </si>
  <si>
    <t>положительная</t>
  </si>
  <si>
    <t>Доля обучающихся, которым предоставлена возможность обучаться в общеобразовательных учреждениях, отвечающих современным требованиям, %:</t>
  </si>
  <si>
    <t>всего обучающихся в общеобразовательных учреждениях, чел.</t>
  </si>
  <si>
    <t>численность обучающихся, которым  предоставлена возможность обучаться в общеобразовательных учреждениях, отвечающих современным требованиям, чел.</t>
  </si>
  <si>
    <t>Значение показателя</t>
  </si>
  <si>
    <t>I кв.    2013 года</t>
  </si>
  <si>
    <t>II кв.   2013 года</t>
  </si>
  <si>
    <t>III кв. 2013 года</t>
  </si>
  <si>
    <t>IV кв. 2013 года</t>
  </si>
  <si>
    <t>количество общеобразовательных учреждений, осуществляющих дистанционное обучение учащихся, ед.</t>
  </si>
  <si>
    <t>количество школ</t>
  </si>
  <si>
    <t>Муниципальное бюджетное общеобразовательное учреждение средняя общеобразовательная школа №3Еманжелинского муниципального района Челябинской области</t>
  </si>
  <si>
    <t>Муниципальное бюджетное общеобразовательное учреждение средняя общеобразовательная школа №4Еманжелинского муниципального района Челябинской области</t>
  </si>
  <si>
    <t>Муниципальное бюджетное общеобразовательное учреждение средняя общеобразовательная школа №5Еманжелинского муниципального района Челябинской области</t>
  </si>
  <si>
    <t>Муниципальное бюджетное общеобразовательное учреждение средняя общеобразовательная школа №9Еманжелинского муниципального района Челябинской области</t>
  </si>
  <si>
    <t>Муниципальное бюджетное общеобразовательное учреждение средняя общеобразовательная школа №11Еманжелинского муниципального района Челябинской области</t>
  </si>
  <si>
    <t>Муниципальное бюджетное общеобразовательное учреждение средняя общеобразовательная школа №14Еманжелинского муниципального района Челябинской области</t>
  </si>
  <si>
    <t>Муниципальное бюджетное общеобразовательное учреждение средняя общеобразовательная школа №15Еманжелинского муниципального района Челябинской области</t>
  </si>
  <si>
    <t>Муниципальное бюджетное общеобразовательное учреждение средняя общеобразовательная школа №16Еманжелинского муниципального района Челябинской области</t>
  </si>
  <si>
    <r>
      <t>Реализация в образовательных учреждениях _</t>
    </r>
    <r>
      <rPr>
        <b/>
        <u/>
        <sz val="12"/>
        <rFont val="Times New Roman"/>
        <family val="1"/>
        <charset val="204"/>
      </rPr>
      <t>Еманжелинского муниципального района</t>
    </r>
    <r>
      <rPr>
        <sz val="12"/>
        <rFont val="Times New Roman"/>
        <family val="1"/>
        <charset val="204"/>
      </rPr>
      <t xml:space="preserve">
                                                                        (наименование муниципального образования)
комплекса мер по модернизации общего образования в 2013 году</t>
    </r>
  </si>
  <si>
    <t>Муниципальное казенное специальное(коррекционное)образовательное учреждение для обучающихся, воспитанниковс ограниченными возможностями здоровья. Специальная (коррекционная) общеобразовательная школа 8 вида  Еманжелинского муниципального района Челябинской области.</t>
  </si>
  <si>
    <r>
      <t>Муниципальное бюджетное общеобразовательное учреждение средняя общеобразовательная школа №</t>
    </r>
    <r>
      <rPr>
        <b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Еманжелинского муниципального района Челябинской области</t>
    </r>
  </si>
  <si>
    <r>
      <t xml:space="preserve">Плановое распределение средств субсидии из федерального бюджета  на реализацию мероприятий комплекса мер по модернизации общего образования в 2013 году в </t>
    </r>
    <r>
      <rPr>
        <b/>
        <u/>
        <sz val="11"/>
        <rFont val="Times New Roman"/>
        <family val="1"/>
        <charset val="204"/>
      </rPr>
      <t xml:space="preserve">Еманжелинском муниципальном районе, </t>
    </r>
    <r>
      <rPr>
        <u/>
        <sz val="11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 xml:space="preserve">                                                      </t>
    </r>
  </si>
  <si>
    <t>Ответственный за подготовку информации (Скипина Наталья Викторовна, главный бухгалтер,83513821867, e-mail)</t>
  </si>
  <si>
    <r>
      <t xml:space="preserve">Информация о приобретении оборудования  и проведении ремонтных работ за счет средств субсидии из </t>
    </r>
    <r>
      <rPr>
        <b/>
        <sz val="12"/>
        <rFont val="Times New Roman"/>
        <family val="1"/>
        <charset val="204"/>
      </rPr>
      <t>федерального бюджета</t>
    </r>
    <r>
      <rPr>
        <sz val="12"/>
        <rFont val="Times New Roman"/>
        <family val="1"/>
        <charset val="204"/>
      </rPr>
      <t xml:space="preserve"> на модернизацию системы общего образования в 2013 году на территории </t>
    </r>
    <r>
      <rPr>
        <b/>
        <u/>
        <sz val="12"/>
        <rFont val="Times New Roman"/>
        <family val="1"/>
        <charset val="204"/>
      </rPr>
      <t>Еманжелинского муниципального района</t>
    </r>
  </si>
  <si>
    <t>456580, Челябинская обл. г.Еманжелинск,ул. Чкалова, д.26</t>
  </si>
  <si>
    <t>456580, Челябинская обл. г.Еманжелинск,ул.Спартака, д.78</t>
  </si>
  <si>
    <t>456580, Челябинская обл. г.Еманжелинск,ул. Чкалова, д.10</t>
  </si>
  <si>
    <t>456580, Челябинская обл. г.Еманжелинск,ул. Школенко, д.34</t>
  </si>
  <si>
    <t>456580, Челябинская обл. г.Еманжелинск,ул. Горького, д.70</t>
  </si>
  <si>
    <t>456592, Челябинская обл.,р-он Еманжелинский, пос.Красногорский, ул.Лермонтова, д.33</t>
  </si>
  <si>
    <t>456592, Челябинская обл.,р-он Еманжелинский, пос.Красногорский, ул.Мира, д.10</t>
  </si>
  <si>
    <t>456592, Челябинская обл.,р-он Еманжелинский, пос.Красногорский, ул.Мира, д.11</t>
  </si>
  <si>
    <t>456580, Челябинская обл. г.Еманжелинск,ул. Матросова, д.6</t>
  </si>
  <si>
    <t>456591, Челябинская обл., р-он Еманжелинский, пос.Зауральский, ул.1-й квартал, д.11-А</t>
  </si>
  <si>
    <t>Ответственный за подготовку информации (Скипина Наталья Викторовна,главный бухгалтер, 83513821867, e-mail)</t>
  </si>
  <si>
    <r>
      <t xml:space="preserve">Достижение значений показателей результативности предоставления субсидии на модернизацию системы общего образования (по соглашению) на территории </t>
    </r>
    <r>
      <rPr>
        <b/>
        <u/>
        <sz val="12"/>
        <rFont val="Times New Roman"/>
        <family val="1"/>
        <charset val="204"/>
      </rPr>
      <t>Еманжелинского муниципального района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(наименование муниципального образования)</t>
    </r>
  </si>
  <si>
    <r>
      <t xml:space="preserve">Ответственный за подготовку информации: Кондакова Ирина Геннадьевна, начальник управления образования, тел. 8-(351-38)-2-18-65, e-mail: </t>
    </r>
    <r>
      <rPr>
        <u/>
        <sz val="11"/>
        <rFont val="Times New Roman"/>
        <family val="1"/>
        <charset val="204"/>
      </rPr>
      <t>emuo.chel@gmail.com</t>
    </r>
    <r>
      <rPr>
        <sz val="1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</si>
</sst>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>
  <numFmts count="3">
    <numFmt numFmtId="164" formatCode="#,##0.00_р_."/>
    <numFmt numFmtId="165" formatCode="0.0%"/>
    <numFmt numFmtId="166" formatCode="0.0"/>
  </numFmts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Calibri"/>
      <family val="2"/>
    </font>
    <font>
      <b/>
      <sz val="8"/>
      <name val="Times New Roman"/>
      <family val="1"/>
      <charset val="204"/>
    </font>
    <font>
      <u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0" xfId="0" applyFont="1" applyAlignment="1"/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1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left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 shrinkToFit="1"/>
    </xf>
    <xf numFmtId="0" fontId="3" fillId="2" borderId="1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shrinkToFit="1"/>
    </xf>
    <xf numFmtId="0" fontId="2" fillId="2" borderId="4" xfId="0" applyFont="1" applyFill="1" applyBorder="1" applyAlignment="1">
      <alignment horizontal="center" vertical="top" wrapText="1" shrinkToFit="1"/>
    </xf>
    <xf numFmtId="2" fontId="3" fillId="2" borderId="4" xfId="0" applyNumberFormat="1" applyFont="1" applyFill="1" applyBorder="1" applyAlignment="1">
      <alignment horizontal="center" vertical="top" wrapText="1" shrinkToFit="1"/>
    </xf>
    <xf numFmtId="0" fontId="3" fillId="2" borderId="1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shrinkToFit="1"/>
    </xf>
    <xf numFmtId="2" fontId="3" fillId="2" borderId="1" xfId="0" applyNumberFormat="1" applyFont="1" applyFill="1" applyBorder="1" applyAlignment="1">
      <alignment horizontal="center" vertical="top" shrinkToFit="1"/>
    </xf>
    <xf numFmtId="1" fontId="2" fillId="0" borderId="1" xfId="0" applyNumberFormat="1" applyFont="1" applyFill="1" applyBorder="1" applyAlignment="1">
      <alignment horizontal="right" vertical="top"/>
    </xf>
    <xf numFmtId="0" fontId="2" fillId="0" borderId="6" xfId="0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center" vertical="top" shrinkToFit="1"/>
    </xf>
    <xf numFmtId="0" fontId="2" fillId="0" borderId="4" xfId="0" applyFont="1" applyFill="1" applyBorder="1" applyAlignment="1">
      <alignment horizontal="center" vertical="top" wrapText="1" shrinkToFit="1"/>
    </xf>
    <xf numFmtId="49" fontId="3" fillId="2" borderId="1" xfId="0" applyNumberFormat="1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 wrapText="1" shrinkToFit="1"/>
    </xf>
    <xf numFmtId="49" fontId="2" fillId="0" borderId="1" xfId="0" applyNumberFormat="1" applyFont="1" applyFill="1" applyBorder="1" applyAlignment="1">
      <alignment horizontal="right" vertical="top"/>
    </xf>
    <xf numFmtId="0" fontId="2" fillId="0" borderId="6" xfId="0" applyFont="1" applyFill="1" applyBorder="1" applyAlignment="1">
      <alignment vertical="top" wrapText="1" shrinkToFit="1"/>
    </xf>
    <xf numFmtId="49" fontId="3" fillId="0" borderId="1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0" fontId="6" fillId="0" borderId="6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 vertical="top" shrinkToFit="1"/>
    </xf>
    <xf numFmtId="0" fontId="4" fillId="2" borderId="1" xfId="0" applyFont="1" applyFill="1" applyBorder="1" applyAlignment="1">
      <alignment vertical="top"/>
    </xf>
    <xf numFmtId="2" fontId="5" fillId="2" borderId="1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5" fontId="3" fillId="0" borderId="1" xfId="1" applyNumberFormat="1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/>
    </xf>
    <xf numFmtId="165" fontId="3" fillId="0" borderId="1" xfId="1" applyNumberFormat="1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7" fillId="0" borderId="0" xfId="0" applyFont="1"/>
    <xf numFmtId="0" fontId="4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wrapText="1"/>
    </xf>
    <xf numFmtId="0" fontId="2" fillId="3" borderId="3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3" xfId="0" applyFont="1" applyFill="1" applyBorder="1" applyAlignment="1">
      <alignment horizontal="left"/>
    </xf>
    <xf numFmtId="0" fontId="2" fillId="0" borderId="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5" fillId="2" borderId="2" xfId="0" applyFont="1" applyFill="1" applyBorder="1" applyAlignment="1">
      <alignment horizontal="right" vertical="top"/>
    </xf>
    <xf numFmtId="0" fontId="5" fillId="2" borderId="6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shrinkToFit="1"/>
    </xf>
    <xf numFmtId="0" fontId="2" fillId="0" borderId="8" xfId="0" applyFont="1" applyFill="1" applyBorder="1" applyAlignment="1">
      <alignment horizontal="center" vertical="top" shrinkToFit="1"/>
    </xf>
    <xf numFmtId="0" fontId="4" fillId="0" borderId="2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0" xfId="0" applyFont="1"/>
  </cellXfs>
  <cellStyles count="2">
    <cellStyle name="Обычный" xfId="0" builtinId="0"/>
    <cellStyle name="Процентный" xfId="1" builtinId="5"/>
  </cellStyles>
  <dxfs count="1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workbookViewId="0">
      <pane xSplit="2" ySplit="3" topLeftCell="C22" activePane="bottomRight" state="frozen"/>
      <selection pane="topRight" activeCell="C1" sqref="C1"/>
      <selection pane="bottomLeft" activeCell="A5" sqref="A5"/>
      <selection pane="bottomRight" activeCell="F41" sqref="F41"/>
    </sheetView>
  </sheetViews>
  <sheetFormatPr defaultRowHeight="15"/>
  <cols>
    <col min="1" max="1" width="5.42578125" style="9" customWidth="1"/>
    <col min="2" max="2" width="63.42578125" style="9" customWidth="1"/>
    <col min="3" max="3" width="20.85546875" style="9" customWidth="1"/>
  </cols>
  <sheetData>
    <row r="1" spans="1:3" ht="61.5" customHeight="1">
      <c r="A1" s="65" t="s">
        <v>271</v>
      </c>
      <c r="B1" s="65"/>
      <c r="C1" s="65"/>
    </row>
    <row r="2" spans="1:3">
      <c r="A2" s="64" t="s">
        <v>47</v>
      </c>
      <c r="B2" s="64"/>
      <c r="C2" s="14"/>
    </row>
    <row r="3" spans="1:3" ht="27.75" customHeight="1">
      <c r="A3" s="15" t="s">
        <v>0</v>
      </c>
      <c r="B3" s="15" t="s">
        <v>1</v>
      </c>
      <c r="C3" s="2" t="s">
        <v>48</v>
      </c>
    </row>
    <row r="4" spans="1:3" ht="15" customHeight="1">
      <c r="A4" s="3" t="s">
        <v>2</v>
      </c>
      <c r="B4" s="4" t="s">
        <v>3</v>
      </c>
      <c r="C4" s="11">
        <f>C5+C6+C7+C8+C9+C10+C11+C12</f>
        <v>5851.7</v>
      </c>
    </row>
    <row r="5" spans="1:3">
      <c r="A5" s="3" t="s">
        <v>4</v>
      </c>
      <c r="B5" s="6" t="s">
        <v>5</v>
      </c>
      <c r="C5" s="5">
        <v>1518.9</v>
      </c>
    </row>
    <row r="6" spans="1:3">
      <c r="A6" s="3" t="s">
        <v>6</v>
      </c>
      <c r="B6" s="6" t="s">
        <v>7</v>
      </c>
      <c r="C6" s="5">
        <v>949</v>
      </c>
    </row>
    <row r="7" spans="1:3" ht="15.75" customHeight="1">
      <c r="A7" s="3" t="s">
        <v>8</v>
      </c>
      <c r="B7" s="6" t="s">
        <v>9</v>
      </c>
      <c r="C7" s="5">
        <v>444.7</v>
      </c>
    </row>
    <row r="8" spans="1:3" ht="16.5" customHeight="1">
      <c r="A8" s="3" t="s">
        <v>10</v>
      </c>
      <c r="B8" s="6" t="s">
        <v>11</v>
      </c>
      <c r="C8" s="5">
        <v>99.6</v>
      </c>
    </row>
    <row r="9" spans="1:3">
      <c r="A9" s="3" t="s">
        <v>12</v>
      </c>
      <c r="B9" s="6" t="s">
        <v>13</v>
      </c>
      <c r="C9" s="5">
        <v>2387</v>
      </c>
    </row>
    <row r="10" spans="1:3" ht="30">
      <c r="A10" s="3" t="s">
        <v>14</v>
      </c>
      <c r="B10" s="6" t="s">
        <v>15</v>
      </c>
      <c r="C10" s="5">
        <v>52.5</v>
      </c>
    </row>
    <row r="11" spans="1:3">
      <c r="A11" s="3" t="s">
        <v>16</v>
      </c>
      <c r="B11" s="6" t="s">
        <v>17</v>
      </c>
      <c r="C11" s="5">
        <v>240</v>
      </c>
    </row>
    <row r="12" spans="1:3" ht="29.25" customHeight="1">
      <c r="A12" s="3" t="s">
        <v>18</v>
      </c>
      <c r="B12" s="6" t="s">
        <v>19</v>
      </c>
      <c r="C12" s="5">
        <v>160</v>
      </c>
    </row>
    <row r="13" spans="1:3" ht="28.5">
      <c r="A13" s="3" t="s">
        <v>20</v>
      </c>
      <c r="B13" s="4" t="s">
        <v>21</v>
      </c>
      <c r="C13" s="11"/>
    </row>
    <row r="14" spans="1:3" ht="28.5">
      <c r="A14" s="3" t="s">
        <v>22</v>
      </c>
      <c r="B14" s="4" t="s">
        <v>23</v>
      </c>
      <c r="C14" s="11">
        <v>399</v>
      </c>
    </row>
    <row r="15" spans="1:3" ht="17.25" customHeight="1">
      <c r="A15" s="3" t="s">
        <v>24</v>
      </c>
      <c r="B15" s="4" t="s">
        <v>46</v>
      </c>
      <c r="C15" s="11">
        <f>C16+C17</f>
        <v>1833.5</v>
      </c>
    </row>
    <row r="16" spans="1:3" ht="32.25" customHeight="1">
      <c r="A16" s="3" t="s">
        <v>44</v>
      </c>
      <c r="B16" s="6" t="s">
        <v>25</v>
      </c>
      <c r="C16" s="5">
        <v>1833.5</v>
      </c>
    </row>
    <row r="17" spans="1:3" ht="30">
      <c r="A17" s="3" t="s">
        <v>45</v>
      </c>
      <c r="B17" s="6" t="s">
        <v>26</v>
      </c>
      <c r="C17" s="5"/>
    </row>
    <row r="18" spans="1:3" ht="42.75" customHeight="1">
      <c r="A18" s="3" t="s">
        <v>27</v>
      </c>
      <c r="B18" s="4" t="s">
        <v>28</v>
      </c>
      <c r="C18" s="11">
        <v>127</v>
      </c>
    </row>
    <row r="19" spans="1:3" ht="43.5" customHeight="1">
      <c r="A19" s="3" t="s">
        <v>29</v>
      </c>
      <c r="B19" s="4" t="s">
        <v>30</v>
      </c>
      <c r="C19" s="11">
        <f>C20+C21+C22</f>
        <v>130</v>
      </c>
    </row>
    <row r="20" spans="1:3" ht="18" customHeight="1">
      <c r="A20" s="3" t="s">
        <v>31</v>
      </c>
      <c r="B20" s="12" t="s">
        <v>41</v>
      </c>
      <c r="C20" s="5">
        <v>30</v>
      </c>
    </row>
    <row r="21" spans="1:3">
      <c r="A21" s="3" t="s">
        <v>32</v>
      </c>
      <c r="B21" s="13" t="s">
        <v>42</v>
      </c>
      <c r="C21" s="5"/>
    </row>
    <row r="22" spans="1:3" ht="17.25" customHeight="1">
      <c r="A22" s="3" t="s">
        <v>40</v>
      </c>
      <c r="B22" s="13" t="s">
        <v>43</v>
      </c>
      <c r="C22" s="5">
        <v>100</v>
      </c>
    </row>
    <row r="23" spans="1:3" ht="30" customHeight="1">
      <c r="A23" s="3" t="s">
        <v>33</v>
      </c>
      <c r="B23" s="4" t="s">
        <v>34</v>
      </c>
      <c r="C23" s="11">
        <v>1037</v>
      </c>
    </row>
    <row r="24" spans="1:3" ht="28.5">
      <c r="A24" s="3" t="s">
        <v>35</v>
      </c>
      <c r="B24" s="4" t="s">
        <v>36</v>
      </c>
      <c r="C24" s="11"/>
    </row>
    <row r="25" spans="1:3" ht="28.5">
      <c r="A25" s="3" t="s">
        <v>37</v>
      </c>
      <c r="B25" s="4" t="s">
        <v>38</v>
      </c>
      <c r="C25" s="11"/>
    </row>
    <row r="26" spans="1:3">
      <c r="A26" s="7"/>
      <c r="B26" s="8" t="s">
        <v>39</v>
      </c>
      <c r="C26" s="11">
        <f>C4+C13+C14+C15+C18+C19+C23+C24+C25</f>
        <v>9378.2000000000007</v>
      </c>
    </row>
    <row r="27" spans="1:3">
      <c r="A27" s="51" t="s">
        <v>272</v>
      </c>
    </row>
    <row r="29" spans="1:3">
      <c r="B29" s="1"/>
      <c r="C29" s="10"/>
    </row>
  </sheetData>
  <mergeCells count="2">
    <mergeCell ref="A2:B2"/>
    <mergeCell ref="A1:C1"/>
  </mergeCells>
  <phoneticPr fontId="10" type="noConversion"/>
  <pageMargins left="0.70866141732283472" right="0.5118110236220472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8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sqref="A1:L1"/>
    </sheetView>
  </sheetViews>
  <sheetFormatPr defaultRowHeight="15.75"/>
  <cols>
    <col min="1" max="1" width="5.5703125" style="17" customWidth="1"/>
    <col min="2" max="2" width="29.140625" style="17" customWidth="1"/>
    <col min="3" max="3" width="26.28515625" style="17" customWidth="1"/>
    <col min="4" max="5" width="7.7109375" style="17" customWidth="1"/>
    <col min="6" max="6" width="8.7109375" style="17" customWidth="1"/>
    <col min="7" max="7" width="7.5703125" style="17" customWidth="1"/>
    <col min="8" max="8" width="9.7109375" style="17" customWidth="1"/>
    <col min="9" max="9" width="7.85546875" style="17" customWidth="1"/>
    <col min="10" max="10" width="8.85546875" style="17" customWidth="1"/>
    <col min="11" max="11" width="6.42578125" style="17" customWidth="1"/>
    <col min="12" max="12" width="8.5703125" style="17" customWidth="1"/>
    <col min="13" max="13" width="6.85546875" style="17" customWidth="1"/>
    <col min="14" max="14" width="8.28515625" style="17" customWidth="1"/>
    <col min="15" max="15" width="6.140625" style="17" customWidth="1"/>
    <col min="16" max="16" width="8.28515625" style="17" customWidth="1"/>
    <col min="17" max="17" width="6.28515625" style="17" customWidth="1"/>
    <col min="18" max="18" width="8.7109375" style="17" customWidth="1"/>
    <col min="19" max="19" width="8.140625" style="17" customWidth="1"/>
    <col min="20" max="20" width="7.85546875" style="17" customWidth="1"/>
    <col min="21" max="21" width="7.140625" style="17" customWidth="1"/>
    <col min="22" max="22" width="8.85546875" style="17" customWidth="1"/>
    <col min="23" max="23" width="6.85546875" style="17" customWidth="1"/>
    <col min="24" max="25" width="8.42578125" style="17" customWidth="1"/>
    <col min="26" max="26" width="9.7109375" style="17" customWidth="1"/>
    <col min="27" max="27" width="7.42578125" style="17" customWidth="1"/>
    <col min="28" max="28" width="9.7109375" style="17" customWidth="1"/>
    <col min="29" max="29" width="7.7109375" style="17" customWidth="1"/>
    <col min="30" max="30" width="19.7109375" style="17" customWidth="1"/>
    <col min="31" max="31" width="9.7109375" style="17" customWidth="1"/>
    <col min="32" max="32" width="11.140625" style="17" customWidth="1"/>
    <col min="33" max="33" width="9" style="17" customWidth="1"/>
    <col min="34" max="34" width="10.85546875" style="17" customWidth="1"/>
    <col min="35" max="35" width="9" style="17" customWidth="1"/>
    <col min="36" max="36" width="13.140625" style="17" customWidth="1"/>
    <col min="37" max="37" width="10.140625" style="17" customWidth="1"/>
    <col min="38" max="38" width="13.42578125" style="17" customWidth="1"/>
    <col min="39" max="39" width="9.42578125" style="17" customWidth="1"/>
    <col min="40" max="40" width="12.7109375" style="17" customWidth="1"/>
    <col min="41" max="41" width="9.5703125" style="17" customWidth="1"/>
    <col min="42" max="42" width="13.85546875" style="17" customWidth="1"/>
  </cols>
  <sheetData>
    <row r="1" spans="1:42" ht="57.75" customHeight="1">
      <c r="A1" s="74" t="s">
        <v>268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16"/>
      <c r="N1" s="16"/>
      <c r="O1" s="16"/>
      <c r="P1" s="16"/>
      <c r="Q1" s="16"/>
      <c r="R1" s="16"/>
    </row>
    <row r="2" spans="1:42">
      <c r="A2" s="75"/>
      <c r="B2" s="75"/>
      <c r="C2" s="75"/>
      <c r="D2" s="18"/>
    </row>
    <row r="3" spans="1:42" ht="33" customHeight="1">
      <c r="A3" s="76" t="s">
        <v>0</v>
      </c>
      <c r="B3" s="76" t="s">
        <v>49</v>
      </c>
      <c r="C3" s="76" t="s">
        <v>50</v>
      </c>
      <c r="D3" s="76" t="s">
        <v>51</v>
      </c>
      <c r="E3" s="73" t="s">
        <v>52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69" t="s">
        <v>53</v>
      </c>
      <c r="V3" s="70"/>
      <c r="W3" s="69" t="s">
        <v>54</v>
      </c>
      <c r="X3" s="70"/>
      <c r="Y3" s="73" t="s">
        <v>55</v>
      </c>
      <c r="Z3" s="73"/>
      <c r="AA3" s="73"/>
      <c r="AB3" s="73"/>
      <c r="AC3" s="69" t="s">
        <v>56</v>
      </c>
      <c r="AD3" s="70"/>
      <c r="AE3" s="66" t="s">
        <v>57</v>
      </c>
      <c r="AF3" s="67"/>
      <c r="AG3" s="67"/>
      <c r="AH3" s="67"/>
      <c r="AI3" s="67"/>
      <c r="AJ3" s="68"/>
      <c r="AK3" s="69" t="s">
        <v>58</v>
      </c>
      <c r="AL3" s="70"/>
      <c r="AM3" s="73" t="s">
        <v>36</v>
      </c>
      <c r="AN3" s="73"/>
      <c r="AO3" s="73" t="s">
        <v>38</v>
      </c>
      <c r="AP3" s="73"/>
    </row>
    <row r="4" spans="1:42" ht="87.75" customHeight="1">
      <c r="A4" s="77"/>
      <c r="B4" s="77"/>
      <c r="C4" s="77"/>
      <c r="D4" s="77"/>
      <c r="E4" s="71" t="s">
        <v>59</v>
      </c>
      <c r="F4" s="72"/>
      <c r="G4" s="71" t="s">
        <v>60</v>
      </c>
      <c r="H4" s="72"/>
      <c r="I4" s="71" t="s">
        <v>61</v>
      </c>
      <c r="J4" s="72"/>
      <c r="K4" s="71" t="s">
        <v>62</v>
      </c>
      <c r="L4" s="72"/>
      <c r="M4" s="71" t="s">
        <v>63</v>
      </c>
      <c r="N4" s="72"/>
      <c r="O4" s="71" t="s">
        <v>64</v>
      </c>
      <c r="P4" s="72"/>
      <c r="Q4" s="71" t="s">
        <v>65</v>
      </c>
      <c r="R4" s="72"/>
      <c r="S4" s="71" t="s">
        <v>66</v>
      </c>
      <c r="T4" s="72"/>
      <c r="U4" s="71"/>
      <c r="V4" s="72"/>
      <c r="W4" s="71"/>
      <c r="X4" s="72"/>
      <c r="Y4" s="73" t="s">
        <v>67</v>
      </c>
      <c r="Z4" s="73"/>
      <c r="AA4" s="73" t="s">
        <v>68</v>
      </c>
      <c r="AB4" s="73"/>
      <c r="AC4" s="71"/>
      <c r="AD4" s="72"/>
      <c r="AE4" s="66" t="s">
        <v>69</v>
      </c>
      <c r="AF4" s="68"/>
      <c r="AG4" s="73" t="s">
        <v>70</v>
      </c>
      <c r="AH4" s="73"/>
      <c r="AI4" s="73" t="s">
        <v>71</v>
      </c>
      <c r="AJ4" s="73"/>
      <c r="AK4" s="71"/>
      <c r="AL4" s="72"/>
      <c r="AM4" s="73"/>
      <c r="AN4" s="73"/>
      <c r="AO4" s="73"/>
      <c r="AP4" s="73"/>
    </row>
    <row r="5" spans="1:42" ht="15">
      <c r="A5" s="78"/>
      <c r="B5" s="78"/>
      <c r="C5" s="78"/>
      <c r="D5" s="78"/>
      <c r="E5" s="19" t="s">
        <v>72</v>
      </c>
      <c r="F5" s="19" t="s">
        <v>73</v>
      </c>
      <c r="G5" s="19" t="s">
        <v>72</v>
      </c>
      <c r="H5" s="19" t="s">
        <v>73</v>
      </c>
      <c r="I5" s="19" t="s">
        <v>72</v>
      </c>
      <c r="J5" s="19" t="s">
        <v>73</v>
      </c>
      <c r="K5" s="19" t="s">
        <v>72</v>
      </c>
      <c r="L5" s="19" t="s">
        <v>73</v>
      </c>
      <c r="M5" s="19" t="s">
        <v>72</v>
      </c>
      <c r="N5" s="19" t="s">
        <v>73</v>
      </c>
      <c r="O5" s="19" t="s">
        <v>72</v>
      </c>
      <c r="P5" s="19" t="s">
        <v>73</v>
      </c>
      <c r="Q5" s="19" t="s">
        <v>72</v>
      </c>
      <c r="R5" s="19" t="s">
        <v>73</v>
      </c>
      <c r="S5" s="19" t="s">
        <v>72</v>
      </c>
      <c r="T5" s="19" t="s">
        <v>73</v>
      </c>
      <c r="U5" s="19" t="s">
        <v>72</v>
      </c>
      <c r="V5" s="19" t="s">
        <v>73</v>
      </c>
      <c r="W5" s="19" t="s">
        <v>72</v>
      </c>
      <c r="X5" s="19" t="s">
        <v>73</v>
      </c>
      <c r="Y5" s="19" t="s">
        <v>72</v>
      </c>
      <c r="Z5" s="19" t="s">
        <v>73</v>
      </c>
      <c r="AA5" s="19" t="s">
        <v>72</v>
      </c>
      <c r="AB5" s="19" t="s">
        <v>73</v>
      </c>
      <c r="AC5" s="19" t="s">
        <v>72</v>
      </c>
      <c r="AD5" s="19" t="s">
        <v>73</v>
      </c>
      <c r="AE5" s="19" t="s">
        <v>72</v>
      </c>
      <c r="AF5" s="19" t="s">
        <v>73</v>
      </c>
      <c r="AG5" s="19" t="s">
        <v>72</v>
      </c>
      <c r="AH5" s="19" t="s">
        <v>73</v>
      </c>
      <c r="AI5" s="19" t="s">
        <v>72</v>
      </c>
      <c r="AJ5" s="19" t="s">
        <v>73</v>
      </c>
      <c r="AK5" s="19" t="s">
        <v>72</v>
      </c>
      <c r="AL5" s="19" t="s">
        <v>73</v>
      </c>
      <c r="AM5" s="19" t="s">
        <v>72</v>
      </c>
      <c r="AN5" s="19" t="s">
        <v>73</v>
      </c>
      <c r="AO5" s="19" t="s">
        <v>72</v>
      </c>
      <c r="AP5" s="19" t="s">
        <v>73</v>
      </c>
    </row>
    <row r="6" spans="1:42" ht="57">
      <c r="A6" s="20">
        <v>1</v>
      </c>
      <c r="B6" s="63" t="s">
        <v>270</v>
      </c>
      <c r="C6" s="63" t="s">
        <v>274</v>
      </c>
      <c r="D6" s="20">
        <v>528</v>
      </c>
      <c r="E6" s="20">
        <v>10</v>
      </c>
      <c r="F6" s="20">
        <v>50</v>
      </c>
      <c r="G6" s="20">
        <v>3</v>
      </c>
      <c r="H6" s="20">
        <v>252</v>
      </c>
      <c r="I6" s="20">
        <v>1</v>
      </c>
      <c r="J6" s="20">
        <v>150</v>
      </c>
      <c r="K6" s="20"/>
      <c r="L6" s="20"/>
      <c r="M6" s="20">
        <v>12</v>
      </c>
      <c r="N6" s="20">
        <v>120</v>
      </c>
      <c r="O6" s="20">
        <v>1</v>
      </c>
      <c r="P6" s="20">
        <v>4</v>
      </c>
      <c r="Q6" s="20"/>
      <c r="R6" s="20"/>
      <c r="S6" s="20">
        <v>2</v>
      </c>
      <c r="T6" s="20">
        <v>90</v>
      </c>
      <c r="U6" s="20"/>
      <c r="V6" s="20"/>
      <c r="W6" s="20">
        <v>600</v>
      </c>
      <c r="X6" s="20">
        <v>86</v>
      </c>
      <c r="Y6" s="20">
        <v>1</v>
      </c>
      <c r="Z6" s="20">
        <v>60</v>
      </c>
      <c r="AA6" s="20"/>
      <c r="AB6" s="20"/>
      <c r="AC6" s="20"/>
      <c r="AD6" s="21"/>
      <c r="AE6" s="21"/>
      <c r="AF6" s="21"/>
      <c r="AG6" s="21"/>
      <c r="AH6" s="21"/>
      <c r="AI6" s="21"/>
      <c r="AJ6" s="21"/>
      <c r="AK6" s="20">
        <v>39</v>
      </c>
      <c r="AL6" s="20">
        <v>103</v>
      </c>
      <c r="AM6" s="20"/>
      <c r="AN6" s="20"/>
      <c r="AO6" s="20"/>
      <c r="AP6" s="20"/>
    </row>
    <row r="7" spans="1:42" ht="57">
      <c r="A7" s="20">
        <v>2</v>
      </c>
      <c r="B7" s="63" t="s">
        <v>260</v>
      </c>
      <c r="C7" s="63" t="s">
        <v>275</v>
      </c>
      <c r="D7" s="20">
        <v>290</v>
      </c>
      <c r="E7" s="20">
        <v>1</v>
      </c>
      <c r="F7" s="20">
        <v>20</v>
      </c>
      <c r="G7" s="20">
        <v>4</v>
      </c>
      <c r="H7" s="20">
        <v>21</v>
      </c>
      <c r="I7" s="20"/>
      <c r="J7" s="20"/>
      <c r="K7" s="20">
        <v>10</v>
      </c>
      <c r="L7" s="20">
        <v>16.600000000000001</v>
      </c>
      <c r="M7" s="20">
        <v>3</v>
      </c>
      <c r="N7" s="20">
        <v>100</v>
      </c>
      <c r="O7" s="20">
        <v>4</v>
      </c>
      <c r="P7" s="20">
        <v>10</v>
      </c>
      <c r="Q7" s="20"/>
      <c r="R7" s="20"/>
      <c r="S7" s="20"/>
      <c r="T7" s="20"/>
      <c r="U7" s="20"/>
      <c r="V7" s="20"/>
      <c r="W7" s="20">
        <v>306</v>
      </c>
      <c r="X7" s="20">
        <v>75</v>
      </c>
      <c r="Y7" s="20">
        <v>2</v>
      </c>
      <c r="Z7" s="20">
        <v>250</v>
      </c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>
        <v>99</v>
      </c>
      <c r="AL7" s="20">
        <v>10</v>
      </c>
      <c r="AM7" s="20"/>
      <c r="AN7" s="20"/>
      <c r="AO7" s="20"/>
      <c r="AP7" s="20"/>
    </row>
    <row r="8" spans="1:42" ht="57">
      <c r="A8" s="20">
        <v>3</v>
      </c>
      <c r="B8" s="63" t="s">
        <v>261</v>
      </c>
      <c r="C8" s="63" t="s">
        <v>276</v>
      </c>
      <c r="D8" s="20">
        <v>983</v>
      </c>
      <c r="E8" s="20">
        <v>14</v>
      </c>
      <c r="F8" s="20">
        <v>429.7</v>
      </c>
      <c r="G8" s="20">
        <v>3</v>
      </c>
      <c r="H8" s="20">
        <v>120</v>
      </c>
      <c r="I8" s="20"/>
      <c r="J8" s="20"/>
      <c r="K8" s="20">
        <v>2</v>
      </c>
      <c r="L8" s="20">
        <v>25</v>
      </c>
      <c r="M8" s="20">
        <v>40</v>
      </c>
      <c r="N8" s="20">
        <v>610</v>
      </c>
      <c r="O8" s="20"/>
      <c r="P8" s="20"/>
      <c r="Q8" s="20">
        <v>1</v>
      </c>
      <c r="R8" s="20">
        <v>10</v>
      </c>
      <c r="S8" s="20">
        <v>1</v>
      </c>
      <c r="T8" s="20">
        <v>50</v>
      </c>
      <c r="U8" s="20"/>
      <c r="V8" s="20"/>
      <c r="W8" s="20">
        <v>700</v>
      </c>
      <c r="X8" s="20">
        <v>112</v>
      </c>
      <c r="Y8" s="20">
        <v>1</v>
      </c>
      <c r="Z8" s="20">
        <v>100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>
        <v>15</v>
      </c>
      <c r="AL8" s="20">
        <v>250</v>
      </c>
      <c r="AM8" s="20"/>
      <c r="AN8" s="20"/>
      <c r="AO8" s="20"/>
      <c r="AP8" s="20"/>
    </row>
    <row r="9" spans="1:42" ht="57">
      <c r="A9" s="20">
        <v>4</v>
      </c>
      <c r="B9" s="63" t="s">
        <v>262</v>
      </c>
      <c r="C9" s="63" t="s">
        <v>277</v>
      </c>
      <c r="D9" s="20">
        <v>436</v>
      </c>
      <c r="E9" s="20">
        <v>70</v>
      </c>
      <c r="F9" s="20">
        <v>239.7</v>
      </c>
      <c r="G9" s="20">
        <v>11</v>
      </c>
      <c r="H9" s="20">
        <v>6</v>
      </c>
      <c r="I9" s="20"/>
      <c r="J9" s="20"/>
      <c r="K9" s="20">
        <v>6</v>
      </c>
      <c r="L9" s="20">
        <v>28</v>
      </c>
      <c r="M9" s="20">
        <v>15</v>
      </c>
      <c r="N9" s="20">
        <v>166</v>
      </c>
      <c r="O9" s="20">
        <v>2</v>
      </c>
      <c r="P9" s="20">
        <v>6</v>
      </c>
      <c r="Q9" s="20">
        <v>1</v>
      </c>
      <c r="R9" s="20">
        <v>55</v>
      </c>
      <c r="S9" s="20"/>
      <c r="T9" s="20"/>
      <c r="U9" s="20"/>
      <c r="V9" s="20"/>
      <c r="W9" s="20">
        <v>310</v>
      </c>
      <c r="X9" s="20">
        <v>56</v>
      </c>
      <c r="Y9" s="20">
        <v>2</v>
      </c>
      <c r="Z9" s="20">
        <v>50</v>
      </c>
      <c r="AA9" s="20"/>
      <c r="AB9" s="20"/>
      <c r="AC9" s="20">
        <v>10</v>
      </c>
      <c r="AD9" s="20">
        <v>18</v>
      </c>
      <c r="AE9" s="20"/>
      <c r="AF9" s="20"/>
      <c r="AG9" s="20"/>
      <c r="AH9" s="20"/>
      <c r="AI9" s="20"/>
      <c r="AJ9" s="20"/>
      <c r="AK9" s="20">
        <v>207</v>
      </c>
      <c r="AL9" s="20">
        <v>131</v>
      </c>
      <c r="AM9" s="20"/>
      <c r="AN9" s="20"/>
      <c r="AO9" s="20"/>
      <c r="AP9" s="20"/>
    </row>
    <row r="10" spans="1:42" ht="57">
      <c r="A10" s="20">
        <v>5</v>
      </c>
      <c r="B10" s="63" t="s">
        <v>263</v>
      </c>
      <c r="C10" s="63" t="s">
        <v>279</v>
      </c>
      <c r="D10" s="20">
        <v>734</v>
      </c>
      <c r="E10" s="20">
        <v>56</v>
      </c>
      <c r="F10" s="20">
        <v>130</v>
      </c>
      <c r="G10" s="20">
        <v>80</v>
      </c>
      <c r="H10" s="20">
        <v>322</v>
      </c>
      <c r="I10" s="20"/>
      <c r="J10" s="20"/>
      <c r="K10" s="20">
        <v>2</v>
      </c>
      <c r="L10" s="20">
        <v>30</v>
      </c>
      <c r="M10" s="20">
        <v>16</v>
      </c>
      <c r="N10" s="20">
        <v>270</v>
      </c>
      <c r="O10" s="20"/>
      <c r="P10" s="20"/>
      <c r="Q10" s="20">
        <v>5</v>
      </c>
      <c r="R10" s="20">
        <v>100</v>
      </c>
      <c r="S10" s="20">
        <v>1</v>
      </c>
      <c r="T10" s="20">
        <v>20</v>
      </c>
      <c r="U10" s="20"/>
      <c r="V10" s="20"/>
      <c r="W10" s="20"/>
      <c r="X10" s="20"/>
      <c r="Y10" s="20">
        <v>2</v>
      </c>
      <c r="Z10" s="20">
        <v>120</v>
      </c>
      <c r="AA10" s="20"/>
      <c r="AB10" s="20"/>
      <c r="AC10" s="20"/>
      <c r="AD10" s="20"/>
      <c r="AE10" s="20">
        <v>1</v>
      </c>
      <c r="AF10" s="20">
        <v>30</v>
      </c>
      <c r="AG10" s="20"/>
      <c r="AH10" s="20"/>
      <c r="AI10" s="20">
        <v>50</v>
      </c>
      <c r="AJ10" s="20">
        <v>100</v>
      </c>
      <c r="AK10" s="20">
        <v>10</v>
      </c>
      <c r="AL10" s="20">
        <v>150</v>
      </c>
      <c r="AM10" s="20"/>
      <c r="AN10" s="20"/>
      <c r="AO10" s="20"/>
      <c r="AP10" s="20"/>
    </row>
    <row r="11" spans="1:42" ht="57">
      <c r="A11" s="20">
        <v>6</v>
      </c>
      <c r="B11" s="63" t="s">
        <v>264</v>
      </c>
      <c r="C11" s="63" t="s">
        <v>278</v>
      </c>
      <c r="D11" s="20">
        <v>186</v>
      </c>
      <c r="E11" s="20">
        <v>2</v>
      </c>
      <c r="F11" s="20">
        <v>60</v>
      </c>
      <c r="G11" s="20">
        <v>10</v>
      </c>
      <c r="H11" s="20">
        <v>23</v>
      </c>
      <c r="I11" s="20"/>
      <c r="J11" s="20"/>
      <c r="K11" s="20"/>
      <c r="L11" s="20"/>
      <c r="M11" s="20">
        <v>7</v>
      </c>
      <c r="N11" s="20">
        <v>200</v>
      </c>
      <c r="O11" s="20"/>
      <c r="P11" s="20"/>
      <c r="Q11" s="20">
        <v>15</v>
      </c>
      <c r="R11" s="20">
        <v>60</v>
      </c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>
        <v>6</v>
      </c>
      <c r="AD11" s="20">
        <v>50</v>
      </c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</row>
    <row r="12" spans="1:42" ht="57">
      <c r="A12" s="20">
        <v>7</v>
      </c>
      <c r="B12" s="63" t="s">
        <v>265</v>
      </c>
      <c r="C12" s="63" t="s">
        <v>280</v>
      </c>
      <c r="D12" s="20">
        <v>428</v>
      </c>
      <c r="E12" s="20"/>
      <c r="F12" s="20"/>
      <c r="G12" s="20">
        <v>35</v>
      </c>
      <c r="H12" s="20">
        <v>115</v>
      </c>
      <c r="I12" s="20"/>
      <c r="J12" s="20"/>
      <c r="K12" s="20"/>
      <c r="L12" s="20"/>
      <c r="M12" s="20">
        <v>4</v>
      </c>
      <c r="N12" s="20">
        <v>330</v>
      </c>
      <c r="O12" s="20">
        <v>2</v>
      </c>
      <c r="P12" s="20">
        <v>10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>
        <v>4</v>
      </c>
      <c r="AD12" s="20">
        <v>9</v>
      </c>
      <c r="AE12" s="20"/>
      <c r="AF12" s="20"/>
      <c r="AG12" s="20"/>
      <c r="AH12" s="20"/>
      <c r="AI12" s="20"/>
      <c r="AJ12" s="20"/>
      <c r="AK12" s="20">
        <v>19</v>
      </c>
      <c r="AL12" s="20">
        <v>276</v>
      </c>
      <c r="AM12" s="20"/>
      <c r="AN12" s="20"/>
      <c r="AO12" s="20"/>
      <c r="AP12" s="20"/>
    </row>
    <row r="13" spans="1:42" ht="57">
      <c r="A13" s="20">
        <v>8</v>
      </c>
      <c r="B13" s="63" t="s">
        <v>266</v>
      </c>
      <c r="C13" s="63" t="s">
        <v>283</v>
      </c>
      <c r="D13" s="20">
        <v>611</v>
      </c>
      <c r="E13" s="20">
        <v>26</v>
      </c>
      <c r="F13" s="20">
        <v>89.5</v>
      </c>
      <c r="G13" s="20">
        <v>22</v>
      </c>
      <c r="H13" s="20">
        <v>60</v>
      </c>
      <c r="I13" s="20"/>
      <c r="J13" s="20"/>
      <c r="K13" s="20"/>
      <c r="L13" s="20"/>
      <c r="M13" s="20">
        <v>32</v>
      </c>
      <c r="N13" s="20">
        <v>491</v>
      </c>
      <c r="O13" s="20">
        <v>6</v>
      </c>
      <c r="P13" s="20">
        <v>2.5</v>
      </c>
      <c r="Q13" s="20"/>
      <c r="R13" s="20"/>
      <c r="S13" s="20"/>
      <c r="T13" s="20"/>
      <c r="U13" s="20"/>
      <c r="V13" s="20"/>
      <c r="W13" s="20">
        <v>370</v>
      </c>
      <c r="X13" s="20">
        <v>70</v>
      </c>
      <c r="Y13" s="20">
        <v>5</v>
      </c>
      <c r="Z13" s="20">
        <v>209</v>
      </c>
      <c r="AA13" s="20"/>
      <c r="AB13" s="20"/>
      <c r="AC13" s="20">
        <v>10</v>
      </c>
      <c r="AD13" s="20">
        <v>20</v>
      </c>
      <c r="AE13" s="20"/>
      <c r="AF13" s="20"/>
      <c r="AG13" s="20"/>
      <c r="AH13" s="20"/>
      <c r="AI13" s="20"/>
      <c r="AJ13" s="20"/>
      <c r="AK13" s="20">
        <v>22</v>
      </c>
      <c r="AL13" s="20">
        <v>117</v>
      </c>
      <c r="AM13" s="20"/>
      <c r="AN13" s="20"/>
      <c r="AO13" s="20"/>
      <c r="AP13" s="20"/>
    </row>
    <row r="14" spans="1:42" ht="57">
      <c r="A14" s="20">
        <v>9</v>
      </c>
      <c r="B14" s="63" t="s">
        <v>267</v>
      </c>
      <c r="C14" s="63" t="s">
        <v>282</v>
      </c>
      <c r="D14" s="20">
        <v>595</v>
      </c>
      <c r="E14" s="20">
        <v>4</v>
      </c>
      <c r="F14" s="20">
        <v>500</v>
      </c>
      <c r="G14" s="20"/>
      <c r="H14" s="20"/>
      <c r="I14" s="20">
        <v>1</v>
      </c>
      <c r="J14" s="20">
        <v>294.7</v>
      </c>
      <c r="K14" s="20"/>
      <c r="L14" s="20"/>
      <c r="M14" s="20">
        <v>3</v>
      </c>
      <c r="N14" s="20">
        <v>100</v>
      </c>
      <c r="O14" s="20">
        <v>10</v>
      </c>
      <c r="P14" s="20">
        <v>20</v>
      </c>
      <c r="Q14" s="20">
        <v>1</v>
      </c>
      <c r="R14" s="20">
        <v>15</v>
      </c>
      <c r="S14" s="20"/>
      <c r="T14" s="20"/>
      <c r="U14" s="20"/>
      <c r="V14" s="20"/>
      <c r="W14" s="20"/>
      <c r="X14" s="20"/>
      <c r="Y14" s="20">
        <v>1</v>
      </c>
      <c r="Z14" s="20">
        <v>1000</v>
      </c>
      <c r="AA14" s="20"/>
      <c r="AB14" s="20"/>
      <c r="AC14" s="20">
        <v>5</v>
      </c>
      <c r="AD14" s="20">
        <v>30</v>
      </c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</row>
    <row r="15" spans="1:42" ht="102">
      <c r="A15" s="20">
        <v>10</v>
      </c>
      <c r="B15" s="63" t="s">
        <v>269</v>
      </c>
      <c r="C15" s="63" t="s">
        <v>281</v>
      </c>
      <c r="D15" s="20">
        <v>43</v>
      </c>
      <c r="E15" s="20"/>
      <c r="F15" s="20"/>
      <c r="G15" s="20">
        <v>8</v>
      </c>
      <c r="H15" s="20">
        <v>30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>
        <v>4</v>
      </c>
      <c r="Z15" s="20">
        <v>44.5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</row>
    <row r="16" spans="1:42" ht="15">
      <c r="A16" s="79" t="s">
        <v>74</v>
      </c>
      <c r="B16" s="80"/>
      <c r="C16" s="22"/>
      <c r="D16" s="22"/>
      <c r="E16" s="20"/>
      <c r="F16" s="20">
        <f>SUM(F6:F15)</f>
        <v>1518.9</v>
      </c>
      <c r="G16" s="20"/>
      <c r="H16" s="20">
        <f>SUM(H6:H15)</f>
        <v>949</v>
      </c>
      <c r="I16" s="20"/>
      <c r="J16" s="20">
        <f>SUM(J6:J15)</f>
        <v>444.7</v>
      </c>
      <c r="K16" s="20"/>
      <c r="L16" s="20">
        <f>SUM(L6:L15)</f>
        <v>99.6</v>
      </c>
      <c r="M16" s="20"/>
      <c r="N16" s="20">
        <f>SUM(N6:N15)</f>
        <v>2387</v>
      </c>
      <c r="O16" s="20"/>
      <c r="P16" s="20">
        <f>SUM(P6:P15)</f>
        <v>52.5</v>
      </c>
      <c r="Q16" s="20"/>
      <c r="R16" s="20">
        <f>SUM(R6:R15)</f>
        <v>240</v>
      </c>
      <c r="S16" s="20"/>
      <c r="T16" s="20">
        <f>SUM(T6:T15)</f>
        <v>160</v>
      </c>
      <c r="U16" s="20"/>
      <c r="V16" s="20">
        <f>SUM(V6:V15)</f>
        <v>0</v>
      </c>
      <c r="W16" s="20"/>
      <c r="X16" s="20">
        <f>SUM(X6:X15)</f>
        <v>399</v>
      </c>
      <c r="Y16" s="20"/>
      <c r="Z16" s="20">
        <f>SUM(Z6:Z15)</f>
        <v>1833.5</v>
      </c>
      <c r="AA16" s="20"/>
      <c r="AB16" s="20">
        <f>SUM(AB6:AB15)</f>
        <v>0</v>
      </c>
      <c r="AC16" s="20"/>
      <c r="AD16" s="20">
        <f>SUM(AD6:AD15)</f>
        <v>127</v>
      </c>
      <c r="AE16" s="20"/>
      <c r="AF16" s="20">
        <f>SUM(AF6:AF15)</f>
        <v>30</v>
      </c>
      <c r="AG16" s="20"/>
      <c r="AH16" s="20">
        <f>SUM(AH6:AH15)</f>
        <v>0</v>
      </c>
      <c r="AI16" s="20"/>
      <c r="AJ16" s="20">
        <f>SUM(AJ6:AJ15)</f>
        <v>100</v>
      </c>
      <c r="AK16" s="20"/>
      <c r="AL16" s="20">
        <f>SUM(AL6:AL15)</f>
        <v>1037</v>
      </c>
      <c r="AM16" s="20"/>
      <c r="AN16" s="20">
        <f>SUM(AN6:AN15)</f>
        <v>0</v>
      </c>
      <c r="AO16" s="20"/>
      <c r="AP16" s="20">
        <f>SUM(AP6:AP15)</f>
        <v>0</v>
      </c>
    </row>
    <row r="18" spans="1:1">
      <c r="A18" s="51" t="s">
        <v>272</v>
      </c>
    </row>
  </sheetData>
  <mergeCells count="29">
    <mergeCell ref="A16:B16"/>
    <mergeCell ref="Q4:R4"/>
    <mergeCell ref="U3:V4"/>
    <mergeCell ref="W3:X4"/>
    <mergeCell ref="Y3:AB3"/>
    <mergeCell ref="AA4:AB4"/>
    <mergeCell ref="S4:T4"/>
    <mergeCell ref="M4:N4"/>
    <mergeCell ref="O4:P4"/>
    <mergeCell ref="AM3:AN4"/>
    <mergeCell ref="AO3:AP4"/>
    <mergeCell ref="E4:F4"/>
    <mergeCell ref="G4:H4"/>
    <mergeCell ref="I4:J4"/>
    <mergeCell ref="K4:L4"/>
    <mergeCell ref="AC3:AD4"/>
    <mergeCell ref="AE3:AJ3"/>
    <mergeCell ref="AK3:AL4"/>
    <mergeCell ref="Y4:Z4"/>
    <mergeCell ref="A1:L1"/>
    <mergeCell ref="A2:C2"/>
    <mergeCell ref="A3:A5"/>
    <mergeCell ref="B3:B5"/>
    <mergeCell ref="C3:C5"/>
    <mergeCell ref="D3:D5"/>
    <mergeCell ref="E3:T3"/>
    <mergeCell ref="AE4:AF4"/>
    <mergeCell ref="AG4:AH4"/>
    <mergeCell ref="AI4:AJ4"/>
  </mergeCells>
  <phoneticPr fontId="10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54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156" sqref="E156"/>
    </sheetView>
  </sheetViews>
  <sheetFormatPr defaultRowHeight="15.75"/>
  <cols>
    <col min="1" max="1" width="5.85546875" style="23" customWidth="1"/>
    <col min="2" max="2" width="53.28515625" style="24" customWidth="1"/>
    <col min="3" max="3" width="11.42578125" style="23" customWidth="1"/>
    <col min="4" max="4" width="12.42578125" style="23" customWidth="1"/>
    <col min="5" max="5" width="11.5703125" style="23" customWidth="1"/>
  </cols>
  <sheetData>
    <row r="2" spans="1:5" ht="58.5" customHeight="1">
      <c r="A2" s="83" t="s">
        <v>273</v>
      </c>
      <c r="B2" s="83"/>
      <c r="C2" s="83"/>
      <c r="D2" s="83"/>
      <c r="E2" s="83"/>
    </row>
    <row r="3" spans="1:5">
      <c r="A3" s="84"/>
      <c r="B3" s="84"/>
      <c r="C3" s="25"/>
      <c r="D3" s="25"/>
      <c r="E3" s="25"/>
    </row>
    <row r="4" spans="1:5">
      <c r="A4" s="85" t="s">
        <v>75</v>
      </c>
      <c r="B4" s="85"/>
      <c r="C4" s="25"/>
      <c r="D4" s="25"/>
      <c r="E4" s="25"/>
    </row>
    <row r="5" spans="1:5">
      <c r="A5" s="86" t="s">
        <v>0</v>
      </c>
      <c r="B5" s="88" t="s">
        <v>76</v>
      </c>
      <c r="C5" s="90" t="s">
        <v>77</v>
      </c>
      <c r="D5" s="91"/>
      <c r="E5" s="92"/>
    </row>
    <row r="6" spans="1:5" ht="30">
      <c r="A6" s="87"/>
      <c r="B6" s="89"/>
      <c r="C6" s="26" t="s">
        <v>78</v>
      </c>
      <c r="D6" s="26" t="s">
        <v>79</v>
      </c>
      <c r="E6" s="26" t="s">
        <v>259</v>
      </c>
    </row>
    <row r="7" spans="1:5" ht="15">
      <c r="A7" s="27" t="s">
        <v>2</v>
      </c>
      <c r="B7" s="28" t="s">
        <v>3</v>
      </c>
      <c r="C7" s="29"/>
      <c r="D7" s="30">
        <f>D8+D36+D47+D45+D46+D60+D68+D71</f>
        <v>5851.7</v>
      </c>
      <c r="E7" s="29">
        <v>10</v>
      </c>
    </row>
    <row r="8" spans="1:5" ht="15">
      <c r="A8" s="31" t="s">
        <v>80</v>
      </c>
      <c r="B8" s="32" t="s">
        <v>81</v>
      </c>
      <c r="C8" s="33"/>
      <c r="D8" s="34">
        <f>SUM(D9:D34)</f>
        <v>1518.9</v>
      </c>
      <c r="E8" s="29">
        <v>8</v>
      </c>
    </row>
    <row r="9" spans="1:5" ht="15">
      <c r="A9" s="35" t="s">
        <v>2</v>
      </c>
      <c r="B9" s="36" t="s">
        <v>82</v>
      </c>
      <c r="C9" s="37">
        <v>25</v>
      </c>
      <c r="D9" s="37">
        <v>150</v>
      </c>
      <c r="E9" s="38">
        <v>1</v>
      </c>
    </row>
    <row r="10" spans="1:5" ht="15">
      <c r="A10" s="35" t="s">
        <v>20</v>
      </c>
      <c r="B10" s="36" t="s">
        <v>83</v>
      </c>
      <c r="C10" s="37">
        <v>15</v>
      </c>
      <c r="D10" s="37">
        <v>46</v>
      </c>
      <c r="E10" s="38">
        <v>1</v>
      </c>
    </row>
    <row r="11" spans="1:5" ht="15">
      <c r="A11" s="35" t="s">
        <v>22</v>
      </c>
      <c r="B11" s="36" t="s">
        <v>84</v>
      </c>
      <c r="C11" s="37"/>
      <c r="D11" s="37"/>
      <c r="E11" s="38"/>
    </row>
    <row r="12" spans="1:5" ht="15">
      <c r="A12" s="35" t="s">
        <v>24</v>
      </c>
      <c r="B12" s="36" t="s">
        <v>85</v>
      </c>
      <c r="C12" s="37"/>
      <c r="D12" s="37"/>
      <c r="E12" s="38"/>
    </row>
    <row r="13" spans="1:5" ht="15.75" customHeight="1">
      <c r="A13" s="35" t="s">
        <v>27</v>
      </c>
      <c r="B13" s="36" t="s">
        <v>86</v>
      </c>
      <c r="C13" s="37">
        <v>45</v>
      </c>
      <c r="D13" s="37">
        <v>504</v>
      </c>
      <c r="E13" s="38">
        <v>4</v>
      </c>
    </row>
    <row r="14" spans="1:5" ht="15">
      <c r="A14" s="35" t="s">
        <v>29</v>
      </c>
      <c r="B14" s="36" t="s">
        <v>87</v>
      </c>
      <c r="C14" s="37">
        <v>1</v>
      </c>
      <c r="D14" s="37">
        <v>150</v>
      </c>
      <c r="E14" s="38">
        <v>1</v>
      </c>
    </row>
    <row r="15" spans="1:5" ht="15">
      <c r="A15" s="35" t="s">
        <v>33</v>
      </c>
      <c r="B15" s="36" t="s">
        <v>88</v>
      </c>
      <c r="C15" s="37"/>
      <c r="D15" s="37"/>
      <c r="E15" s="38"/>
    </row>
    <row r="16" spans="1:5" ht="15">
      <c r="A16" s="35" t="s">
        <v>35</v>
      </c>
      <c r="B16" s="36" t="s">
        <v>89</v>
      </c>
      <c r="C16" s="37">
        <v>1</v>
      </c>
      <c r="D16" s="37">
        <v>20</v>
      </c>
      <c r="E16" s="38">
        <v>1</v>
      </c>
    </row>
    <row r="17" spans="1:5" ht="15">
      <c r="A17" s="35" t="s">
        <v>37</v>
      </c>
      <c r="B17" s="36" t="s">
        <v>90</v>
      </c>
      <c r="C17" s="37"/>
      <c r="D17" s="37"/>
      <c r="E17" s="38"/>
    </row>
    <row r="18" spans="1:5" ht="15">
      <c r="A18" s="35" t="s">
        <v>91</v>
      </c>
      <c r="B18" s="36" t="s">
        <v>92</v>
      </c>
      <c r="C18" s="37"/>
      <c r="D18" s="37"/>
      <c r="E18" s="38"/>
    </row>
    <row r="19" spans="1:5" ht="15">
      <c r="A19" s="35" t="s">
        <v>93</v>
      </c>
      <c r="B19" s="36" t="s">
        <v>94</v>
      </c>
      <c r="C19" s="37">
        <v>1</v>
      </c>
      <c r="D19" s="37">
        <v>100</v>
      </c>
      <c r="E19" s="38">
        <v>1</v>
      </c>
    </row>
    <row r="20" spans="1:5" ht="17.25" customHeight="1">
      <c r="A20" s="35" t="s">
        <v>95</v>
      </c>
      <c r="B20" s="36" t="s">
        <v>96</v>
      </c>
      <c r="C20" s="37"/>
      <c r="D20" s="37"/>
      <c r="E20" s="38"/>
    </row>
    <row r="21" spans="1:5" ht="15">
      <c r="A21" s="35" t="s">
        <v>97</v>
      </c>
      <c r="B21" s="36" t="s">
        <v>98</v>
      </c>
      <c r="C21" s="37">
        <v>3</v>
      </c>
      <c r="D21" s="37">
        <v>260</v>
      </c>
      <c r="E21" s="38">
        <v>2</v>
      </c>
    </row>
    <row r="22" spans="1:5" ht="15">
      <c r="A22" s="35" t="s">
        <v>99</v>
      </c>
      <c r="B22" s="36" t="s">
        <v>100</v>
      </c>
      <c r="C22" s="37"/>
      <c r="D22" s="37"/>
      <c r="E22" s="38"/>
    </row>
    <row r="23" spans="1:5" ht="15">
      <c r="A23" s="35" t="s">
        <v>101</v>
      </c>
      <c r="B23" s="36" t="s">
        <v>102</v>
      </c>
      <c r="C23" s="37">
        <v>2</v>
      </c>
      <c r="D23" s="37">
        <v>110</v>
      </c>
      <c r="E23" s="38">
        <v>2</v>
      </c>
    </row>
    <row r="24" spans="1:5" ht="15">
      <c r="A24" s="35" t="s">
        <v>103</v>
      </c>
      <c r="B24" s="36" t="s">
        <v>104</v>
      </c>
      <c r="C24" s="37"/>
      <c r="D24" s="37"/>
      <c r="E24" s="38"/>
    </row>
    <row r="25" spans="1:5" ht="15">
      <c r="A25" s="35" t="s">
        <v>105</v>
      </c>
      <c r="B25" s="36" t="s">
        <v>106</v>
      </c>
      <c r="C25" s="37"/>
      <c r="D25" s="37"/>
      <c r="E25" s="38"/>
    </row>
    <row r="26" spans="1:5" ht="15">
      <c r="A26" s="35" t="s">
        <v>107</v>
      </c>
      <c r="B26" s="36" t="s">
        <v>108</v>
      </c>
      <c r="C26" s="37"/>
      <c r="D26" s="37"/>
      <c r="E26" s="38"/>
    </row>
    <row r="27" spans="1:5" ht="16.5" customHeight="1">
      <c r="A27" s="35" t="s">
        <v>109</v>
      </c>
      <c r="B27" s="36" t="s">
        <v>110</v>
      </c>
      <c r="C27" s="37"/>
      <c r="D27" s="37"/>
      <c r="E27" s="38"/>
    </row>
    <row r="28" spans="1:5" ht="15">
      <c r="A28" s="35" t="s">
        <v>111</v>
      </c>
      <c r="B28" s="36" t="s">
        <v>112</v>
      </c>
      <c r="C28" s="37"/>
      <c r="D28" s="37"/>
      <c r="E28" s="38"/>
    </row>
    <row r="29" spans="1:5" ht="15">
      <c r="A29" s="35" t="s">
        <v>113</v>
      </c>
      <c r="B29" s="36" t="s">
        <v>114</v>
      </c>
      <c r="C29" s="37"/>
      <c r="D29" s="37"/>
      <c r="E29" s="38"/>
    </row>
    <row r="30" spans="1:5" ht="15">
      <c r="A30" s="35" t="s">
        <v>115</v>
      </c>
      <c r="B30" s="36" t="s">
        <v>116</v>
      </c>
      <c r="C30" s="37"/>
      <c r="D30" s="37"/>
      <c r="E30" s="38"/>
    </row>
    <row r="31" spans="1:5" ht="15">
      <c r="A31" s="35" t="s">
        <v>117</v>
      </c>
      <c r="B31" s="36" t="s">
        <v>118</v>
      </c>
      <c r="C31" s="37"/>
      <c r="D31" s="37"/>
      <c r="E31" s="38"/>
    </row>
    <row r="32" spans="1:5" ht="15">
      <c r="A32" s="35" t="s">
        <v>119</v>
      </c>
      <c r="B32" s="36" t="s">
        <v>120</v>
      </c>
      <c r="C32" s="37">
        <v>8</v>
      </c>
      <c r="D32" s="37">
        <v>9.9</v>
      </c>
      <c r="E32" s="38">
        <v>1</v>
      </c>
    </row>
    <row r="33" spans="1:5" ht="16.5" customHeight="1">
      <c r="A33" s="35" t="s">
        <v>121</v>
      </c>
      <c r="B33" s="36" t="s">
        <v>122</v>
      </c>
      <c r="C33" s="37">
        <v>82</v>
      </c>
      <c r="D33" s="37">
        <v>169</v>
      </c>
      <c r="E33" s="38">
        <v>3</v>
      </c>
    </row>
    <row r="34" spans="1:5" ht="15">
      <c r="A34" s="35" t="s">
        <v>123</v>
      </c>
      <c r="B34" s="36" t="s">
        <v>222</v>
      </c>
      <c r="C34" s="37"/>
      <c r="D34" s="37"/>
      <c r="E34" s="38"/>
    </row>
    <row r="35" spans="1:5" ht="15">
      <c r="A35" s="35"/>
      <c r="B35" s="36"/>
      <c r="C35" s="37"/>
      <c r="D35" s="37"/>
      <c r="E35" s="38"/>
    </row>
    <row r="36" spans="1:5" ht="15">
      <c r="A36" s="39" t="s">
        <v>124</v>
      </c>
      <c r="B36" s="40" t="s">
        <v>125</v>
      </c>
      <c r="C36" s="33"/>
      <c r="D36" s="34">
        <f>SUM(D37:D43)</f>
        <v>949</v>
      </c>
      <c r="E36" s="29">
        <v>8</v>
      </c>
    </row>
    <row r="37" spans="1:5" ht="15">
      <c r="A37" s="41" t="s">
        <v>2</v>
      </c>
      <c r="B37" s="42" t="s">
        <v>126</v>
      </c>
      <c r="C37" s="37"/>
      <c r="D37" s="37"/>
      <c r="E37" s="38"/>
    </row>
    <row r="38" spans="1:5" ht="15">
      <c r="A38" s="41" t="s">
        <v>20</v>
      </c>
      <c r="B38" s="42" t="s">
        <v>127</v>
      </c>
      <c r="C38" s="37">
        <v>10</v>
      </c>
      <c r="D38" s="37">
        <v>290</v>
      </c>
      <c r="E38" s="38">
        <v>3</v>
      </c>
    </row>
    <row r="39" spans="1:5" ht="15">
      <c r="A39" s="41" t="s">
        <v>22</v>
      </c>
      <c r="B39" s="42" t="s">
        <v>128</v>
      </c>
      <c r="C39" s="37">
        <v>106</v>
      </c>
      <c r="D39" s="37">
        <v>111</v>
      </c>
      <c r="E39" s="38">
        <v>4</v>
      </c>
    </row>
    <row r="40" spans="1:5" ht="15">
      <c r="A40" s="41" t="s">
        <v>24</v>
      </c>
      <c r="B40" s="42" t="s">
        <v>129</v>
      </c>
      <c r="C40" s="37">
        <v>7</v>
      </c>
      <c r="D40" s="37">
        <v>33</v>
      </c>
      <c r="E40" s="38">
        <v>2</v>
      </c>
    </row>
    <row r="41" spans="1:5" ht="30">
      <c r="A41" s="41" t="s">
        <v>27</v>
      </c>
      <c r="B41" s="42" t="s">
        <v>130</v>
      </c>
      <c r="C41" s="37">
        <v>2</v>
      </c>
      <c r="D41" s="37">
        <v>25</v>
      </c>
      <c r="E41" s="38">
        <v>1</v>
      </c>
    </row>
    <row r="42" spans="1:5" ht="15">
      <c r="A42" s="41" t="s">
        <v>29</v>
      </c>
      <c r="B42" s="42" t="s">
        <v>102</v>
      </c>
      <c r="C42" s="37">
        <v>51</v>
      </c>
      <c r="D42" s="37">
        <v>490</v>
      </c>
      <c r="E42" s="38">
        <v>5</v>
      </c>
    </row>
    <row r="43" spans="1:5" ht="15">
      <c r="A43" s="41" t="s">
        <v>33</v>
      </c>
      <c r="B43" s="42" t="s">
        <v>222</v>
      </c>
      <c r="C43" s="37"/>
      <c r="D43" s="37"/>
      <c r="E43" s="38"/>
    </row>
    <row r="44" spans="1:5" ht="15">
      <c r="A44" s="41"/>
      <c r="B44" s="42"/>
      <c r="C44" s="37"/>
      <c r="D44" s="37"/>
      <c r="E44" s="38"/>
    </row>
    <row r="45" spans="1:5" ht="15">
      <c r="A45" s="39" t="s">
        <v>131</v>
      </c>
      <c r="B45" s="32" t="s">
        <v>132</v>
      </c>
      <c r="C45" s="33">
        <v>2</v>
      </c>
      <c r="D45" s="33">
        <v>444.7</v>
      </c>
      <c r="E45" s="29">
        <v>2</v>
      </c>
    </row>
    <row r="46" spans="1:5" ht="15">
      <c r="A46" s="39" t="s">
        <v>133</v>
      </c>
      <c r="B46" s="40" t="s">
        <v>62</v>
      </c>
      <c r="C46" s="33">
        <v>20</v>
      </c>
      <c r="D46" s="33">
        <v>99.6</v>
      </c>
      <c r="E46" s="29">
        <v>4</v>
      </c>
    </row>
    <row r="47" spans="1:5" ht="15">
      <c r="A47" s="39" t="s">
        <v>134</v>
      </c>
      <c r="B47" s="40" t="s">
        <v>135</v>
      </c>
      <c r="C47" s="33"/>
      <c r="D47" s="34">
        <f>SUM(D48:D58)</f>
        <v>2387</v>
      </c>
      <c r="E47" s="29">
        <v>9</v>
      </c>
    </row>
    <row r="48" spans="1:5" ht="15">
      <c r="A48" s="41" t="s">
        <v>2</v>
      </c>
      <c r="B48" s="36" t="s">
        <v>136</v>
      </c>
      <c r="C48" s="37"/>
      <c r="D48" s="37"/>
      <c r="E48" s="38"/>
    </row>
    <row r="49" spans="1:5" ht="15">
      <c r="A49" s="41" t="s">
        <v>20</v>
      </c>
      <c r="B49" s="36" t="s">
        <v>137</v>
      </c>
      <c r="C49" s="37"/>
      <c r="D49" s="37"/>
      <c r="E49" s="38"/>
    </row>
    <row r="50" spans="1:5" ht="15">
      <c r="A50" s="41" t="s">
        <v>22</v>
      </c>
      <c r="B50" s="36" t="s">
        <v>138</v>
      </c>
      <c r="C50" s="37">
        <v>71</v>
      </c>
      <c r="D50" s="37">
        <v>1085</v>
      </c>
      <c r="E50" s="38">
        <v>6</v>
      </c>
    </row>
    <row r="51" spans="1:5" ht="15">
      <c r="A51" s="41" t="s">
        <v>24</v>
      </c>
      <c r="B51" s="36" t="s">
        <v>139</v>
      </c>
      <c r="C51" s="37">
        <v>9</v>
      </c>
      <c r="D51" s="37">
        <v>300</v>
      </c>
      <c r="E51" s="38">
        <v>3</v>
      </c>
    </row>
    <row r="52" spans="1:5" ht="15">
      <c r="A52" s="41" t="s">
        <v>27</v>
      </c>
      <c r="B52" s="36" t="s">
        <v>140</v>
      </c>
      <c r="C52" s="37"/>
      <c r="D52" s="37"/>
      <c r="E52" s="38"/>
    </row>
    <row r="53" spans="1:5" ht="15">
      <c r="A53" s="41" t="s">
        <v>29</v>
      </c>
      <c r="B53" s="36" t="s">
        <v>141</v>
      </c>
      <c r="C53" s="37">
        <v>6</v>
      </c>
      <c r="D53" s="37">
        <v>285</v>
      </c>
      <c r="E53" s="38">
        <v>4</v>
      </c>
    </row>
    <row r="54" spans="1:5" ht="15">
      <c r="A54" s="41" t="s">
        <v>33</v>
      </c>
      <c r="B54" s="36" t="s">
        <v>142</v>
      </c>
      <c r="C54" s="37">
        <v>5</v>
      </c>
      <c r="D54" s="37">
        <v>28</v>
      </c>
      <c r="E54" s="38">
        <v>2</v>
      </c>
    </row>
    <row r="55" spans="1:5" ht="15">
      <c r="A55" s="41" t="s">
        <v>35</v>
      </c>
      <c r="B55" s="36" t="s">
        <v>143</v>
      </c>
      <c r="C55" s="37">
        <v>4</v>
      </c>
      <c r="D55" s="37">
        <v>90</v>
      </c>
      <c r="E55" s="38">
        <v>3</v>
      </c>
    </row>
    <row r="56" spans="1:5" ht="15">
      <c r="A56" s="41" t="s">
        <v>37</v>
      </c>
      <c r="B56" s="36" t="s">
        <v>144</v>
      </c>
      <c r="C56" s="37">
        <v>3</v>
      </c>
      <c r="D56" s="37">
        <v>56</v>
      </c>
      <c r="E56" s="38">
        <v>3</v>
      </c>
    </row>
    <row r="57" spans="1:5" ht="15">
      <c r="A57" s="41" t="s">
        <v>91</v>
      </c>
      <c r="B57" s="36" t="s">
        <v>145</v>
      </c>
      <c r="C57" s="37">
        <v>3</v>
      </c>
      <c r="D57" s="37">
        <v>285</v>
      </c>
      <c r="E57" s="38">
        <v>3</v>
      </c>
    </row>
    <row r="58" spans="1:5" ht="15">
      <c r="A58" s="41" t="s">
        <v>93</v>
      </c>
      <c r="B58" s="36" t="s">
        <v>222</v>
      </c>
      <c r="C58" s="37">
        <v>31</v>
      </c>
      <c r="D58" s="37">
        <v>258</v>
      </c>
      <c r="E58" s="38">
        <v>4</v>
      </c>
    </row>
    <row r="59" spans="1:5" ht="15">
      <c r="A59" s="41"/>
      <c r="B59" s="36"/>
      <c r="C59" s="37"/>
      <c r="D59" s="37"/>
      <c r="E59" s="38"/>
    </row>
    <row r="60" spans="1:5" ht="28.5">
      <c r="A60" s="39" t="s">
        <v>146</v>
      </c>
      <c r="B60" s="40" t="s">
        <v>147</v>
      </c>
      <c r="C60" s="33"/>
      <c r="D60" s="34">
        <f>SUM(D61:D67)</f>
        <v>52.5</v>
      </c>
      <c r="E60" s="29">
        <v>6</v>
      </c>
    </row>
    <row r="61" spans="1:5" ht="15">
      <c r="A61" s="41" t="s">
        <v>2</v>
      </c>
      <c r="B61" s="36" t="s">
        <v>148</v>
      </c>
      <c r="C61" s="37">
        <v>2</v>
      </c>
      <c r="D61" s="37">
        <v>10</v>
      </c>
      <c r="E61" s="38">
        <v>1</v>
      </c>
    </row>
    <row r="62" spans="1:5" ht="15">
      <c r="A62" s="41" t="s">
        <v>20</v>
      </c>
      <c r="B62" s="36" t="s">
        <v>149</v>
      </c>
      <c r="C62" s="37"/>
      <c r="D62" s="37"/>
      <c r="E62" s="38"/>
    </row>
    <row r="63" spans="1:5" ht="15">
      <c r="A63" s="41" t="s">
        <v>22</v>
      </c>
      <c r="B63" s="36" t="s">
        <v>150</v>
      </c>
      <c r="C63" s="37"/>
      <c r="D63" s="37"/>
      <c r="E63" s="38"/>
    </row>
    <row r="64" spans="1:5" ht="15">
      <c r="A64" s="41" t="s">
        <v>24</v>
      </c>
      <c r="B64" s="36" t="s">
        <v>151</v>
      </c>
      <c r="C64" s="37"/>
      <c r="D64" s="37"/>
      <c r="E64" s="38"/>
    </row>
    <row r="65" spans="1:5" ht="15">
      <c r="A65" s="41" t="s">
        <v>27</v>
      </c>
      <c r="B65" s="36" t="s">
        <v>152</v>
      </c>
      <c r="C65" s="37"/>
      <c r="D65" s="37"/>
      <c r="E65" s="38"/>
    </row>
    <row r="66" spans="1:5" ht="15">
      <c r="A66" s="41" t="s">
        <v>29</v>
      </c>
      <c r="B66" s="36" t="s">
        <v>153</v>
      </c>
      <c r="C66" s="37">
        <v>20</v>
      </c>
      <c r="D66" s="37">
        <v>36</v>
      </c>
      <c r="E66" s="38">
        <v>4</v>
      </c>
    </row>
    <row r="67" spans="1:5" ht="15">
      <c r="A67" s="41" t="s">
        <v>33</v>
      </c>
      <c r="B67" s="36" t="s">
        <v>154</v>
      </c>
      <c r="C67" s="37">
        <v>3</v>
      </c>
      <c r="D67" s="37">
        <v>6.5</v>
      </c>
      <c r="E67" s="38">
        <v>3</v>
      </c>
    </row>
    <row r="68" spans="1:5" ht="15">
      <c r="A68" s="39" t="s">
        <v>155</v>
      </c>
      <c r="B68" s="32" t="s">
        <v>156</v>
      </c>
      <c r="C68" s="33"/>
      <c r="D68" s="34">
        <f>D69+D70</f>
        <v>240</v>
      </c>
      <c r="E68" s="29">
        <v>5</v>
      </c>
    </row>
    <row r="69" spans="1:5" ht="15">
      <c r="A69" s="41" t="s">
        <v>2</v>
      </c>
      <c r="B69" s="36" t="s">
        <v>157</v>
      </c>
      <c r="C69" s="37">
        <v>15</v>
      </c>
      <c r="D69" s="37">
        <v>60</v>
      </c>
      <c r="E69" s="38">
        <v>1</v>
      </c>
    </row>
    <row r="70" spans="1:5" ht="15">
      <c r="A70" s="41" t="s">
        <v>20</v>
      </c>
      <c r="B70" s="36" t="s">
        <v>158</v>
      </c>
      <c r="C70" s="37">
        <v>8</v>
      </c>
      <c r="D70" s="37">
        <v>180</v>
      </c>
      <c r="E70" s="38">
        <v>4</v>
      </c>
    </row>
    <row r="71" spans="1:5" ht="28.5">
      <c r="A71" s="39" t="s">
        <v>159</v>
      </c>
      <c r="B71" s="32" t="s">
        <v>160</v>
      </c>
      <c r="C71" s="33"/>
      <c r="D71" s="34">
        <f>SUM(D72:D77)</f>
        <v>160</v>
      </c>
      <c r="E71" s="29">
        <v>3</v>
      </c>
    </row>
    <row r="72" spans="1:5" ht="15">
      <c r="A72" s="41" t="s">
        <v>2</v>
      </c>
      <c r="B72" s="36" t="s">
        <v>161</v>
      </c>
      <c r="C72" s="37">
        <v>2</v>
      </c>
      <c r="D72" s="37">
        <v>115</v>
      </c>
      <c r="E72" s="38">
        <v>2</v>
      </c>
    </row>
    <row r="73" spans="1:5" ht="15">
      <c r="A73" s="41" t="s">
        <v>20</v>
      </c>
      <c r="B73" s="36" t="s">
        <v>135</v>
      </c>
      <c r="C73" s="37">
        <v>2</v>
      </c>
      <c r="D73" s="37">
        <v>45</v>
      </c>
      <c r="E73" s="38">
        <v>2</v>
      </c>
    </row>
    <row r="74" spans="1:5" ht="15">
      <c r="A74" s="41" t="s">
        <v>22</v>
      </c>
      <c r="B74" s="36" t="s">
        <v>162</v>
      </c>
      <c r="C74" s="37"/>
      <c r="D74" s="37"/>
      <c r="E74" s="38"/>
    </row>
    <row r="75" spans="1:5" ht="15">
      <c r="A75" s="41" t="s">
        <v>24</v>
      </c>
      <c r="B75" s="36" t="s">
        <v>163</v>
      </c>
      <c r="C75" s="37"/>
      <c r="D75" s="37"/>
      <c r="E75" s="38"/>
    </row>
    <row r="76" spans="1:5" ht="15">
      <c r="A76" s="41" t="s">
        <v>27</v>
      </c>
      <c r="B76" s="36" t="s">
        <v>164</v>
      </c>
      <c r="C76" s="37"/>
      <c r="D76" s="37"/>
      <c r="E76" s="38"/>
    </row>
    <row r="77" spans="1:5" ht="15">
      <c r="A77" s="41" t="s">
        <v>29</v>
      </c>
      <c r="B77" s="36" t="s">
        <v>222</v>
      </c>
      <c r="C77" s="37"/>
      <c r="D77" s="37"/>
      <c r="E77" s="38"/>
    </row>
    <row r="78" spans="1:5" ht="15">
      <c r="A78" s="41"/>
      <c r="B78" s="36"/>
      <c r="C78" s="37"/>
      <c r="D78" s="37"/>
      <c r="E78" s="38"/>
    </row>
    <row r="79" spans="1:5" ht="28.5">
      <c r="A79" s="39" t="s">
        <v>20</v>
      </c>
      <c r="B79" s="32" t="s">
        <v>21</v>
      </c>
      <c r="C79" s="33"/>
      <c r="D79" s="33"/>
      <c r="E79" s="29"/>
    </row>
    <row r="80" spans="1:5" ht="42.75">
      <c r="A80" s="39" t="s">
        <v>22</v>
      </c>
      <c r="B80" s="32" t="s">
        <v>165</v>
      </c>
      <c r="C80" s="33">
        <f>C81+C82+C83+C84</f>
        <v>2286</v>
      </c>
      <c r="D80" s="34">
        <f>D81+D82+D83+D84</f>
        <v>399</v>
      </c>
      <c r="E80" s="29">
        <v>5</v>
      </c>
    </row>
    <row r="81" spans="1:5" ht="15">
      <c r="A81" s="43" t="s">
        <v>2</v>
      </c>
      <c r="B81" s="44" t="s">
        <v>166</v>
      </c>
      <c r="C81" s="37">
        <v>1756</v>
      </c>
      <c r="D81" s="37">
        <v>319</v>
      </c>
      <c r="E81" s="38">
        <v>5</v>
      </c>
    </row>
    <row r="82" spans="1:5" ht="15">
      <c r="A82" s="43" t="s">
        <v>20</v>
      </c>
      <c r="B82" s="44" t="s">
        <v>167</v>
      </c>
      <c r="C82" s="37">
        <v>20</v>
      </c>
      <c r="D82" s="37">
        <v>5</v>
      </c>
      <c r="E82" s="38">
        <v>1</v>
      </c>
    </row>
    <row r="83" spans="1:5" ht="15">
      <c r="A83" s="43" t="s">
        <v>22</v>
      </c>
      <c r="B83" s="44" t="s">
        <v>168</v>
      </c>
      <c r="C83" s="37">
        <v>10</v>
      </c>
      <c r="D83" s="37">
        <v>5</v>
      </c>
      <c r="E83" s="38">
        <v>1</v>
      </c>
    </row>
    <row r="84" spans="1:5" ht="15">
      <c r="A84" s="43" t="s">
        <v>24</v>
      </c>
      <c r="B84" s="44" t="s">
        <v>169</v>
      </c>
      <c r="C84" s="37">
        <v>500</v>
      </c>
      <c r="D84" s="37">
        <v>70</v>
      </c>
      <c r="E84" s="38">
        <v>3</v>
      </c>
    </row>
    <row r="85" spans="1:5" ht="15">
      <c r="A85" s="39" t="s">
        <v>24</v>
      </c>
      <c r="B85" s="32" t="s">
        <v>170</v>
      </c>
      <c r="C85" s="33"/>
      <c r="D85" s="34">
        <f>D86+D107</f>
        <v>1833.5</v>
      </c>
      <c r="E85" s="29">
        <v>8</v>
      </c>
    </row>
    <row r="86" spans="1:5" ht="42.75">
      <c r="A86" s="39" t="s">
        <v>44</v>
      </c>
      <c r="B86" s="32" t="s">
        <v>67</v>
      </c>
      <c r="C86" s="33"/>
      <c r="D86" s="34">
        <f>SUM(D87:D105)</f>
        <v>1833.5</v>
      </c>
      <c r="E86" s="29">
        <v>8</v>
      </c>
    </row>
    <row r="87" spans="1:5" ht="15">
      <c r="A87" s="41" t="s">
        <v>2</v>
      </c>
      <c r="B87" s="36" t="s">
        <v>171</v>
      </c>
      <c r="C87" s="37">
        <v>2</v>
      </c>
      <c r="D87" s="37">
        <v>200</v>
      </c>
      <c r="E87" s="38">
        <v>2</v>
      </c>
    </row>
    <row r="88" spans="1:5" ht="15">
      <c r="A88" s="45" t="s">
        <v>20</v>
      </c>
      <c r="B88" s="36" t="s">
        <v>172</v>
      </c>
      <c r="C88" s="37"/>
      <c r="D88" s="37"/>
      <c r="E88" s="38"/>
    </row>
    <row r="89" spans="1:5" ht="15">
      <c r="A89" s="45" t="s">
        <v>22</v>
      </c>
      <c r="B89" s="36" t="s">
        <v>173</v>
      </c>
      <c r="C89" s="37">
        <v>1</v>
      </c>
      <c r="D89" s="37">
        <v>1000</v>
      </c>
      <c r="E89" s="38">
        <v>1</v>
      </c>
    </row>
    <row r="90" spans="1:5" ht="15">
      <c r="A90" s="45" t="s">
        <v>24</v>
      </c>
      <c r="B90" s="36" t="s">
        <v>174</v>
      </c>
      <c r="C90" s="37"/>
      <c r="D90" s="37"/>
      <c r="E90" s="38"/>
    </row>
    <row r="91" spans="1:5" ht="15">
      <c r="A91" s="45" t="s">
        <v>27</v>
      </c>
      <c r="B91" s="36" t="s">
        <v>175</v>
      </c>
      <c r="C91" s="37"/>
      <c r="D91" s="37"/>
      <c r="E91" s="38"/>
    </row>
    <row r="92" spans="1:5" ht="15">
      <c r="A92" s="45" t="s">
        <v>29</v>
      </c>
      <c r="B92" s="36" t="s">
        <v>176</v>
      </c>
      <c r="C92" s="37">
        <v>1</v>
      </c>
      <c r="D92" s="37">
        <v>150</v>
      </c>
      <c r="E92" s="38">
        <v>1</v>
      </c>
    </row>
    <row r="93" spans="1:5" ht="15">
      <c r="A93" s="45" t="s">
        <v>33</v>
      </c>
      <c r="B93" s="36" t="s">
        <v>177</v>
      </c>
      <c r="C93" s="37">
        <v>1</v>
      </c>
      <c r="D93" s="37">
        <v>3</v>
      </c>
      <c r="E93" s="38">
        <v>1</v>
      </c>
    </row>
    <row r="94" spans="1:5" ht="15">
      <c r="A94" s="45" t="s">
        <v>35</v>
      </c>
      <c r="B94" s="36" t="s">
        <v>178</v>
      </c>
      <c r="C94" s="37">
        <v>1</v>
      </c>
      <c r="D94" s="37">
        <v>20</v>
      </c>
      <c r="E94" s="38">
        <v>1</v>
      </c>
    </row>
    <row r="95" spans="1:5" ht="15">
      <c r="A95" s="45" t="s">
        <v>37</v>
      </c>
      <c r="B95" s="36" t="s">
        <v>179</v>
      </c>
      <c r="C95" s="37">
        <v>2</v>
      </c>
      <c r="D95" s="37">
        <v>26</v>
      </c>
      <c r="E95" s="38">
        <v>2</v>
      </c>
    </row>
    <row r="96" spans="1:5" ht="15">
      <c r="A96" s="45" t="s">
        <v>91</v>
      </c>
      <c r="B96" s="36" t="s">
        <v>180</v>
      </c>
      <c r="C96" s="37"/>
      <c r="D96" s="37"/>
      <c r="E96" s="38"/>
    </row>
    <row r="97" spans="1:5" ht="15">
      <c r="A97" s="45" t="s">
        <v>93</v>
      </c>
      <c r="B97" s="36" t="s">
        <v>181</v>
      </c>
      <c r="C97" s="37">
        <v>3</v>
      </c>
      <c r="D97" s="37">
        <v>62</v>
      </c>
      <c r="E97" s="38">
        <v>3</v>
      </c>
    </row>
    <row r="98" spans="1:5" ht="15">
      <c r="A98" s="45" t="s">
        <v>95</v>
      </c>
      <c r="B98" s="36" t="s">
        <v>182</v>
      </c>
      <c r="C98" s="37"/>
      <c r="D98" s="37"/>
      <c r="E98" s="38"/>
    </row>
    <row r="99" spans="1:5" ht="15">
      <c r="A99" s="45" t="s">
        <v>97</v>
      </c>
      <c r="B99" s="36" t="s">
        <v>183</v>
      </c>
      <c r="C99" s="37">
        <v>1</v>
      </c>
      <c r="D99" s="37">
        <v>130</v>
      </c>
      <c r="E99" s="38">
        <v>1</v>
      </c>
    </row>
    <row r="100" spans="1:5" ht="15">
      <c r="A100" s="46" t="s">
        <v>99</v>
      </c>
      <c r="B100" s="36" t="s">
        <v>184</v>
      </c>
      <c r="C100" s="37"/>
      <c r="D100" s="37"/>
      <c r="E100" s="38"/>
    </row>
    <row r="101" spans="1:5" ht="15">
      <c r="A101" s="46" t="s">
        <v>101</v>
      </c>
      <c r="B101" s="36" t="s">
        <v>185</v>
      </c>
      <c r="C101" s="37">
        <v>3</v>
      </c>
      <c r="D101" s="37">
        <v>32.5</v>
      </c>
      <c r="E101" s="38">
        <v>1</v>
      </c>
    </row>
    <row r="102" spans="1:5" ht="15">
      <c r="A102" s="46" t="s">
        <v>103</v>
      </c>
      <c r="B102" s="36" t="s">
        <v>186</v>
      </c>
      <c r="C102" s="37"/>
      <c r="D102" s="37"/>
      <c r="E102" s="38"/>
    </row>
    <row r="103" spans="1:5" ht="15">
      <c r="A103" s="46" t="s">
        <v>105</v>
      </c>
      <c r="B103" s="36" t="s">
        <v>187</v>
      </c>
      <c r="C103" s="37"/>
      <c r="D103" s="37"/>
      <c r="E103" s="38"/>
    </row>
    <row r="104" spans="1:5" ht="15">
      <c r="A104" s="46" t="s">
        <v>107</v>
      </c>
      <c r="B104" s="36" t="s">
        <v>188</v>
      </c>
      <c r="C104" s="37"/>
      <c r="D104" s="37"/>
      <c r="E104" s="38"/>
    </row>
    <row r="105" spans="1:5" ht="15">
      <c r="A105" s="46" t="s">
        <v>109</v>
      </c>
      <c r="B105" s="36" t="s">
        <v>223</v>
      </c>
      <c r="C105" s="37">
        <v>3</v>
      </c>
      <c r="D105" s="37">
        <v>210</v>
      </c>
      <c r="E105" s="38">
        <v>3</v>
      </c>
    </row>
    <row r="106" spans="1:5" ht="15">
      <c r="A106" s="46"/>
      <c r="B106" s="36"/>
      <c r="C106" s="37"/>
      <c r="D106" s="37"/>
      <c r="E106" s="38"/>
    </row>
    <row r="107" spans="1:5" ht="28.5">
      <c r="A107" s="39" t="s">
        <v>45</v>
      </c>
      <c r="B107" s="32" t="s">
        <v>68</v>
      </c>
      <c r="C107" s="33"/>
      <c r="D107" s="34">
        <f>D108+D109</f>
        <v>0</v>
      </c>
      <c r="E107" s="29"/>
    </row>
    <row r="108" spans="1:5" ht="15">
      <c r="A108" s="41" t="s">
        <v>2</v>
      </c>
      <c r="B108" s="36" t="s">
        <v>189</v>
      </c>
      <c r="C108" s="37"/>
      <c r="D108" s="37"/>
      <c r="E108" s="38"/>
    </row>
    <row r="109" spans="1:5" ht="15">
      <c r="A109" s="41" t="s">
        <v>20</v>
      </c>
      <c r="B109" s="36" t="s">
        <v>223</v>
      </c>
      <c r="C109" s="37"/>
      <c r="D109" s="37"/>
      <c r="E109" s="38"/>
    </row>
    <row r="110" spans="1:5" ht="15">
      <c r="A110" s="41"/>
      <c r="B110" s="36"/>
      <c r="C110" s="37"/>
      <c r="D110" s="37"/>
      <c r="E110" s="38"/>
    </row>
    <row r="111" spans="1:5" ht="42.75">
      <c r="A111" s="39" t="s">
        <v>27</v>
      </c>
      <c r="B111" s="32" t="s">
        <v>28</v>
      </c>
      <c r="C111" s="33">
        <f>C112+C115</f>
        <v>35</v>
      </c>
      <c r="D111" s="34">
        <f>D112+D115</f>
        <v>127</v>
      </c>
      <c r="E111" s="29">
        <v>5</v>
      </c>
    </row>
    <row r="112" spans="1:5" ht="15">
      <c r="A112" s="41" t="s">
        <v>190</v>
      </c>
      <c r="B112" s="47" t="s">
        <v>191</v>
      </c>
      <c r="C112" s="37">
        <f>C113+C114</f>
        <v>35</v>
      </c>
      <c r="D112" s="48">
        <f>D113+D114</f>
        <v>127</v>
      </c>
      <c r="E112" s="38">
        <v>5</v>
      </c>
    </row>
    <row r="113" spans="1:5" ht="15">
      <c r="A113" s="41" t="s">
        <v>192</v>
      </c>
      <c r="B113" s="36" t="s">
        <v>193</v>
      </c>
      <c r="C113" s="37">
        <v>1</v>
      </c>
      <c r="D113" s="37">
        <v>2</v>
      </c>
      <c r="E113" s="38">
        <v>1</v>
      </c>
    </row>
    <row r="114" spans="1:5" ht="15">
      <c r="A114" s="41" t="s">
        <v>194</v>
      </c>
      <c r="B114" s="36" t="s">
        <v>195</v>
      </c>
      <c r="C114" s="37">
        <v>34</v>
      </c>
      <c r="D114" s="37">
        <v>125</v>
      </c>
      <c r="E114" s="38">
        <v>5</v>
      </c>
    </row>
    <row r="115" spans="1:5" ht="15">
      <c r="A115" s="41" t="s">
        <v>196</v>
      </c>
      <c r="B115" s="47" t="s">
        <v>197</v>
      </c>
      <c r="C115" s="37">
        <f>C116+C117</f>
        <v>0</v>
      </c>
      <c r="D115" s="48">
        <f>D116+D117</f>
        <v>0</v>
      </c>
      <c r="E115" s="38"/>
    </row>
    <row r="116" spans="1:5" ht="15">
      <c r="A116" s="41" t="s">
        <v>198</v>
      </c>
      <c r="B116" s="36" t="s">
        <v>193</v>
      </c>
      <c r="C116" s="37"/>
      <c r="D116" s="37"/>
      <c r="E116" s="38"/>
    </row>
    <row r="117" spans="1:5" ht="15">
      <c r="A117" s="41" t="s">
        <v>199</v>
      </c>
      <c r="B117" s="36" t="s">
        <v>200</v>
      </c>
      <c r="C117" s="37"/>
      <c r="D117" s="37"/>
      <c r="E117" s="38"/>
    </row>
    <row r="118" spans="1:5" ht="42.75">
      <c r="A118" s="39" t="s">
        <v>29</v>
      </c>
      <c r="B118" s="32" t="s">
        <v>201</v>
      </c>
      <c r="C118" s="33"/>
      <c r="D118" s="34">
        <f>D119+D120+D121</f>
        <v>130</v>
      </c>
      <c r="E118" s="29">
        <v>1</v>
      </c>
    </row>
    <row r="119" spans="1:5" ht="30">
      <c r="A119" s="43" t="s">
        <v>202</v>
      </c>
      <c r="B119" s="44" t="s">
        <v>41</v>
      </c>
      <c r="C119" s="37">
        <v>1</v>
      </c>
      <c r="D119" s="37">
        <v>30</v>
      </c>
      <c r="E119" s="38">
        <v>1</v>
      </c>
    </row>
    <row r="120" spans="1:5" ht="15">
      <c r="A120" s="43" t="s">
        <v>203</v>
      </c>
      <c r="B120" s="36" t="s">
        <v>42</v>
      </c>
      <c r="C120" s="37"/>
      <c r="D120" s="37"/>
      <c r="E120" s="38"/>
    </row>
    <row r="121" spans="1:5" ht="15">
      <c r="A121" s="43" t="s">
        <v>204</v>
      </c>
      <c r="B121" s="36" t="s">
        <v>43</v>
      </c>
      <c r="C121" s="37">
        <v>50</v>
      </c>
      <c r="D121" s="37">
        <v>100</v>
      </c>
      <c r="E121" s="38">
        <v>1</v>
      </c>
    </row>
    <row r="122" spans="1:5" ht="42.75">
      <c r="A122" s="39" t="s">
        <v>33</v>
      </c>
      <c r="B122" s="32" t="s">
        <v>205</v>
      </c>
      <c r="C122" s="33"/>
      <c r="D122" s="34">
        <f>SUM(D123:D133)</f>
        <v>1037</v>
      </c>
      <c r="E122" s="29">
        <v>7</v>
      </c>
    </row>
    <row r="123" spans="1:5" ht="15">
      <c r="A123" s="41" t="s">
        <v>2</v>
      </c>
      <c r="B123" s="36" t="s">
        <v>206</v>
      </c>
      <c r="C123" s="37">
        <v>1</v>
      </c>
      <c r="D123" s="37">
        <v>1</v>
      </c>
      <c r="E123" s="38">
        <v>1</v>
      </c>
    </row>
    <row r="124" spans="1:5" ht="15">
      <c r="A124" s="41" t="s">
        <v>20</v>
      </c>
      <c r="B124" s="36" t="s">
        <v>207</v>
      </c>
      <c r="C124" s="37">
        <v>45</v>
      </c>
      <c r="D124" s="37">
        <v>780</v>
      </c>
      <c r="E124" s="38">
        <v>5</v>
      </c>
    </row>
    <row r="125" spans="1:5" ht="15">
      <c r="A125" s="41" t="s">
        <v>22</v>
      </c>
      <c r="B125" s="36" t="s">
        <v>208</v>
      </c>
      <c r="C125" s="37">
        <v>1</v>
      </c>
      <c r="D125" s="37">
        <v>20</v>
      </c>
      <c r="E125" s="38">
        <v>1</v>
      </c>
    </row>
    <row r="126" spans="1:5" ht="15">
      <c r="A126" s="41" t="s">
        <v>24</v>
      </c>
      <c r="B126" s="36" t="s">
        <v>209</v>
      </c>
      <c r="C126" s="37"/>
      <c r="D126" s="37"/>
      <c r="E126" s="38"/>
    </row>
    <row r="127" spans="1:5" ht="15">
      <c r="A127" s="41" t="s">
        <v>27</v>
      </c>
      <c r="B127" s="36" t="s">
        <v>180</v>
      </c>
      <c r="C127" s="37">
        <v>1</v>
      </c>
      <c r="D127" s="37">
        <v>75</v>
      </c>
      <c r="E127" s="38">
        <v>1</v>
      </c>
    </row>
    <row r="128" spans="1:5" ht="30">
      <c r="A128" s="41" t="s">
        <v>29</v>
      </c>
      <c r="B128" s="36" t="s">
        <v>210</v>
      </c>
      <c r="C128" s="37"/>
      <c r="D128" s="37"/>
      <c r="E128" s="38"/>
    </row>
    <row r="129" spans="1:5" ht="15">
      <c r="A129" s="41" t="s">
        <v>33</v>
      </c>
      <c r="B129" s="36" t="s">
        <v>211</v>
      </c>
      <c r="C129" s="37"/>
      <c r="D129" s="37"/>
      <c r="E129" s="38"/>
    </row>
    <row r="130" spans="1:5" ht="15">
      <c r="A130" s="41" t="s">
        <v>35</v>
      </c>
      <c r="B130" s="36" t="s">
        <v>212</v>
      </c>
      <c r="C130" s="37">
        <v>359</v>
      </c>
      <c r="D130" s="37">
        <v>71</v>
      </c>
      <c r="E130" s="38">
        <v>5</v>
      </c>
    </row>
    <row r="131" spans="1:5" ht="15">
      <c r="A131" s="41" t="s">
        <v>213</v>
      </c>
      <c r="B131" s="36" t="s">
        <v>214</v>
      </c>
      <c r="C131" s="37"/>
      <c r="D131" s="37"/>
      <c r="E131" s="38"/>
    </row>
    <row r="132" spans="1:5" ht="15">
      <c r="A132" s="41" t="s">
        <v>215</v>
      </c>
      <c r="B132" s="36" t="s">
        <v>216</v>
      </c>
      <c r="C132" s="37">
        <v>3</v>
      </c>
      <c r="D132" s="37">
        <v>90</v>
      </c>
      <c r="E132" s="38">
        <v>2</v>
      </c>
    </row>
    <row r="133" spans="1:5" ht="15">
      <c r="A133" s="41" t="s">
        <v>93</v>
      </c>
      <c r="B133" s="36" t="s">
        <v>223</v>
      </c>
      <c r="C133" s="37"/>
      <c r="D133" s="37"/>
      <c r="E133" s="38"/>
    </row>
    <row r="134" spans="1:5" ht="15">
      <c r="A134" s="41"/>
      <c r="B134" s="36"/>
      <c r="C134" s="37"/>
      <c r="D134" s="37"/>
      <c r="E134" s="38"/>
    </row>
    <row r="135" spans="1:5" ht="28.5">
      <c r="A135" s="39" t="s">
        <v>35</v>
      </c>
      <c r="B135" s="32" t="s">
        <v>36</v>
      </c>
      <c r="C135" s="33"/>
      <c r="D135" s="34">
        <f>SUM(D136:D144)</f>
        <v>0</v>
      </c>
      <c r="E135" s="29"/>
    </row>
    <row r="136" spans="1:5" ht="15">
      <c r="A136" s="41" t="s">
        <v>2</v>
      </c>
      <c r="B136" s="36" t="s">
        <v>171</v>
      </c>
      <c r="C136" s="37"/>
      <c r="D136" s="37"/>
      <c r="E136" s="38"/>
    </row>
    <row r="137" spans="1:5" ht="15">
      <c r="A137" s="41" t="s">
        <v>20</v>
      </c>
      <c r="B137" s="36" t="s">
        <v>172</v>
      </c>
      <c r="C137" s="37"/>
      <c r="D137" s="37"/>
      <c r="E137" s="38"/>
    </row>
    <row r="138" spans="1:5" ht="15">
      <c r="A138" s="41" t="s">
        <v>22</v>
      </c>
      <c r="B138" s="36" t="s">
        <v>174</v>
      </c>
      <c r="C138" s="37"/>
      <c r="D138" s="37"/>
      <c r="E138" s="38"/>
    </row>
    <row r="139" spans="1:5" ht="15">
      <c r="A139" s="41" t="s">
        <v>24</v>
      </c>
      <c r="B139" s="36" t="s">
        <v>176</v>
      </c>
      <c r="C139" s="37"/>
      <c r="D139" s="37"/>
      <c r="E139" s="38"/>
    </row>
    <row r="140" spans="1:5" ht="15">
      <c r="A140" s="41" t="s">
        <v>27</v>
      </c>
      <c r="B140" s="36" t="s">
        <v>177</v>
      </c>
      <c r="C140" s="37"/>
      <c r="D140" s="37"/>
      <c r="E140" s="38"/>
    </row>
    <row r="141" spans="1:5" ht="15">
      <c r="A141" s="41" t="s">
        <v>29</v>
      </c>
      <c r="B141" s="36" t="s">
        <v>178</v>
      </c>
      <c r="C141" s="37"/>
      <c r="D141" s="37"/>
      <c r="E141" s="38"/>
    </row>
    <row r="142" spans="1:5" ht="15">
      <c r="A142" s="41" t="s">
        <v>33</v>
      </c>
      <c r="B142" s="36" t="s">
        <v>180</v>
      </c>
      <c r="C142" s="37"/>
      <c r="D142" s="37"/>
      <c r="E142" s="38"/>
    </row>
    <row r="143" spans="1:5" ht="15">
      <c r="A143" s="41" t="s">
        <v>35</v>
      </c>
      <c r="B143" s="36" t="s">
        <v>182</v>
      </c>
      <c r="C143" s="37"/>
      <c r="D143" s="37"/>
      <c r="E143" s="38"/>
    </row>
    <row r="144" spans="1:5" ht="15">
      <c r="A144" s="41" t="s">
        <v>37</v>
      </c>
      <c r="B144" s="36" t="s">
        <v>223</v>
      </c>
      <c r="C144" s="37"/>
      <c r="D144" s="37"/>
      <c r="E144" s="38"/>
    </row>
    <row r="145" spans="1:5" ht="15">
      <c r="A145" s="41"/>
      <c r="B145" s="36"/>
      <c r="C145" s="37"/>
      <c r="D145" s="37"/>
      <c r="E145" s="38"/>
    </row>
    <row r="146" spans="1:5" ht="28.5">
      <c r="A146" s="39" t="s">
        <v>37</v>
      </c>
      <c r="B146" s="32" t="s">
        <v>38</v>
      </c>
      <c r="C146" s="33"/>
      <c r="D146" s="34">
        <f>D147+D148+D150</f>
        <v>0</v>
      </c>
      <c r="E146" s="29"/>
    </row>
    <row r="147" spans="1:5" ht="15">
      <c r="A147" s="41" t="s">
        <v>2</v>
      </c>
      <c r="B147" s="36" t="s">
        <v>217</v>
      </c>
      <c r="C147" s="37"/>
      <c r="D147" s="37"/>
      <c r="E147" s="38"/>
    </row>
    <row r="148" spans="1:5" ht="15">
      <c r="A148" s="41" t="s">
        <v>20</v>
      </c>
      <c r="B148" s="36" t="s">
        <v>218</v>
      </c>
      <c r="C148" s="37"/>
      <c r="D148" s="37"/>
      <c r="E148" s="38"/>
    </row>
    <row r="149" spans="1:5" ht="15">
      <c r="A149" s="41" t="s">
        <v>22</v>
      </c>
      <c r="B149" s="36" t="s">
        <v>219</v>
      </c>
      <c r="C149" s="37"/>
      <c r="D149" s="37"/>
      <c r="E149" s="38"/>
    </row>
    <row r="150" spans="1:5" ht="15">
      <c r="A150" s="41" t="s">
        <v>24</v>
      </c>
      <c r="B150" s="36" t="s">
        <v>220</v>
      </c>
      <c r="C150" s="37"/>
      <c r="D150" s="37"/>
      <c r="E150" s="38"/>
    </row>
    <row r="151" spans="1:5">
      <c r="A151" s="81" t="s">
        <v>221</v>
      </c>
      <c r="B151" s="82"/>
      <c r="C151" s="49"/>
      <c r="D151" s="50">
        <f>D7+D79+D80+D85+D111+D118+D122+D135+D146</f>
        <v>9378.2000000000007</v>
      </c>
      <c r="E151" s="29">
        <v>10</v>
      </c>
    </row>
    <row r="152" spans="1:5" ht="15">
      <c r="A152" s="51" t="s">
        <v>284</v>
      </c>
      <c r="B152" s="51"/>
      <c r="C152" s="51"/>
      <c r="D152" s="51"/>
      <c r="E152" s="51"/>
    </row>
    <row r="154" spans="1:5">
      <c r="B154" s="52"/>
      <c r="E154" s="53"/>
    </row>
  </sheetData>
  <mergeCells count="7">
    <mergeCell ref="A151:B151"/>
    <mergeCell ref="A2:E2"/>
    <mergeCell ref="A3:B3"/>
    <mergeCell ref="A4:B4"/>
    <mergeCell ref="A5:A6"/>
    <mergeCell ref="B5:B6"/>
    <mergeCell ref="C5:E5"/>
  </mergeCells>
  <phoneticPr fontId="10" type="noConversion"/>
  <conditionalFormatting sqref="E7">
    <cfRule type="expression" dxfId="12" priority="7">
      <formula>AND(D7=0,E7&gt;0)</formula>
    </cfRule>
    <cfRule type="expression" dxfId="11" priority="8">
      <formula>AND(D7&gt;0,E7=0)</formula>
    </cfRule>
  </conditionalFormatting>
  <conditionalFormatting sqref="E8:E151">
    <cfRule type="expression" dxfId="10" priority="5">
      <formula>AND(D8=0,E8&gt;0)</formula>
    </cfRule>
    <cfRule type="expression" dxfId="9" priority="6">
      <formula>AND(D8&gt;0,E8=0)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F29"/>
    </sheetView>
  </sheetViews>
  <sheetFormatPr defaultRowHeight="15"/>
  <cols>
    <col min="1" max="1" width="6" style="61" customWidth="1"/>
    <col min="2" max="2" width="75.7109375" style="61" customWidth="1"/>
    <col min="3" max="3" width="10.42578125" style="61" customWidth="1"/>
    <col min="4" max="4" width="11.140625" style="61" customWidth="1"/>
    <col min="5" max="5" width="11" style="61" customWidth="1"/>
    <col min="6" max="6" width="10.42578125" style="61" customWidth="1"/>
    <col min="7" max="16384" width="9.140625" style="61"/>
  </cols>
  <sheetData>
    <row r="1" spans="1:6" ht="49.5" customHeight="1">
      <c r="A1" s="93" t="s">
        <v>285</v>
      </c>
      <c r="B1" s="93"/>
      <c r="C1" s="93"/>
      <c r="D1" s="93"/>
      <c r="E1" s="93"/>
      <c r="F1" s="93"/>
    </row>
    <row r="2" spans="1:6" ht="19.5" customHeight="1">
      <c r="A2" s="100" t="s">
        <v>0</v>
      </c>
      <c r="B2" s="100" t="s">
        <v>224</v>
      </c>
      <c r="C2" s="97" t="s">
        <v>253</v>
      </c>
      <c r="D2" s="98"/>
      <c r="E2" s="98"/>
      <c r="F2" s="99"/>
    </row>
    <row r="3" spans="1:6" ht="30.75" customHeight="1">
      <c r="A3" s="101"/>
      <c r="B3" s="101"/>
      <c r="C3" s="54" t="s">
        <v>254</v>
      </c>
      <c r="D3" s="54" t="s">
        <v>255</v>
      </c>
      <c r="E3" s="106" t="s">
        <v>256</v>
      </c>
      <c r="F3" s="106" t="s">
        <v>257</v>
      </c>
    </row>
    <row r="4" spans="1:6" ht="31.5">
      <c r="A4" s="102" t="s">
        <v>20</v>
      </c>
      <c r="B4" s="55" t="s">
        <v>225</v>
      </c>
      <c r="C4" s="56">
        <f>C6/C5</f>
        <v>0.23520893669838644</v>
      </c>
      <c r="D4" s="56">
        <f>D6/D5</f>
        <v>0.23520893669838644</v>
      </c>
      <c r="E4" s="56">
        <f>E6/E5</f>
        <v>0.32913223140495868</v>
      </c>
      <c r="F4" s="56">
        <f>F6/F5</f>
        <v>0.32913223140495868</v>
      </c>
    </row>
    <row r="5" spans="1:6" ht="15.75">
      <c r="A5" s="102"/>
      <c r="B5" s="57" t="s">
        <v>226</v>
      </c>
      <c r="C5" s="7">
        <v>4834</v>
      </c>
      <c r="D5" s="7">
        <v>4834</v>
      </c>
      <c r="E5" s="7">
        <v>4840</v>
      </c>
      <c r="F5" s="7">
        <v>4840</v>
      </c>
    </row>
    <row r="6" spans="1:6" ht="31.5">
      <c r="A6" s="102"/>
      <c r="B6" s="57" t="s">
        <v>227</v>
      </c>
      <c r="C6" s="7">
        <v>1137</v>
      </c>
      <c r="D6" s="7">
        <v>1137</v>
      </c>
      <c r="E6" s="7">
        <v>1593</v>
      </c>
      <c r="F6" s="7">
        <v>1593</v>
      </c>
    </row>
    <row r="7" spans="1:6" ht="30" customHeight="1">
      <c r="A7" s="102" t="s">
        <v>228</v>
      </c>
      <c r="B7" s="55" t="s">
        <v>229</v>
      </c>
      <c r="C7" s="56">
        <f>C9/C8</f>
        <v>0.50659390632105505</v>
      </c>
      <c r="D7" s="56">
        <f>D9/D8</f>
        <v>0.50659390632105505</v>
      </c>
      <c r="E7" s="56">
        <f>E9/E8</f>
        <v>0.71363636363636362</v>
      </c>
      <c r="F7" s="56">
        <f>F9/F8</f>
        <v>0.71363636363636362</v>
      </c>
    </row>
    <row r="8" spans="1:6" ht="30" customHeight="1">
      <c r="A8" s="102"/>
      <c r="B8" s="57" t="s">
        <v>230</v>
      </c>
      <c r="C8" s="7">
        <v>2199</v>
      </c>
      <c r="D8" s="7">
        <v>2199</v>
      </c>
      <c r="E8" s="7">
        <v>2200</v>
      </c>
      <c r="F8" s="7">
        <v>2200</v>
      </c>
    </row>
    <row r="9" spans="1:6" ht="31.5" customHeight="1">
      <c r="A9" s="102"/>
      <c r="B9" s="57" t="s">
        <v>231</v>
      </c>
      <c r="C9" s="7">
        <v>1114</v>
      </c>
      <c r="D9" s="7">
        <v>1114</v>
      </c>
      <c r="E9" s="7">
        <v>1570</v>
      </c>
      <c r="F9" s="7">
        <v>1570</v>
      </c>
    </row>
    <row r="10" spans="1:6" ht="47.25" customHeight="1">
      <c r="A10" s="102" t="s">
        <v>232</v>
      </c>
      <c r="B10" s="55" t="s">
        <v>233</v>
      </c>
      <c r="C10" s="56">
        <f>C12/C11</f>
        <v>1.0369702434625788E-2</v>
      </c>
      <c r="D10" s="56">
        <f>D12/D11</f>
        <v>1.0369702434625788E-2</v>
      </c>
      <c r="E10" s="56">
        <f>E12/E11</f>
        <v>1.036036036036036E-2</v>
      </c>
      <c r="F10" s="56">
        <f>F12/F11</f>
        <v>1.036036036036036E-2</v>
      </c>
    </row>
    <row r="11" spans="1:6" ht="29.25" customHeight="1">
      <c r="A11" s="102"/>
      <c r="B11" s="57" t="s">
        <v>234</v>
      </c>
      <c r="C11" s="7">
        <v>2218</v>
      </c>
      <c r="D11" s="7">
        <v>2218</v>
      </c>
      <c r="E11" s="7">
        <v>2220</v>
      </c>
      <c r="F11" s="7">
        <v>2220</v>
      </c>
    </row>
    <row r="12" spans="1:6" ht="30.75" customHeight="1">
      <c r="A12" s="102"/>
      <c r="B12" s="57" t="s">
        <v>235</v>
      </c>
      <c r="C12" s="7">
        <v>23</v>
      </c>
      <c r="D12" s="7">
        <v>23</v>
      </c>
      <c r="E12" s="7">
        <v>23</v>
      </c>
      <c r="F12" s="7">
        <v>23</v>
      </c>
    </row>
    <row r="13" spans="1:6" ht="46.5" customHeight="1">
      <c r="A13" s="103" t="s">
        <v>236</v>
      </c>
      <c r="B13" s="55" t="s">
        <v>237</v>
      </c>
      <c r="C13" s="56">
        <f>C15/C14</f>
        <v>0</v>
      </c>
      <c r="D13" s="56">
        <f>D15/D14</f>
        <v>0</v>
      </c>
      <c r="E13" s="56">
        <f>E15/E14</f>
        <v>0</v>
      </c>
      <c r="F13" s="56">
        <f>F15/F14</f>
        <v>0</v>
      </c>
    </row>
    <row r="14" spans="1:6" ht="30" customHeight="1">
      <c r="A14" s="104"/>
      <c r="B14" s="57" t="s">
        <v>238</v>
      </c>
      <c r="C14" s="7">
        <v>417</v>
      </c>
      <c r="D14" s="7">
        <v>417</v>
      </c>
      <c r="E14" s="7">
        <v>420</v>
      </c>
      <c r="F14" s="7">
        <v>420</v>
      </c>
    </row>
    <row r="15" spans="1:6" ht="32.25" customHeight="1">
      <c r="A15" s="105"/>
      <c r="B15" s="57" t="s">
        <v>239</v>
      </c>
      <c r="C15" s="58">
        <v>0</v>
      </c>
      <c r="D15" s="58">
        <v>0</v>
      </c>
      <c r="E15" s="58">
        <v>0</v>
      </c>
      <c r="F15" s="58">
        <v>0</v>
      </c>
    </row>
    <row r="16" spans="1:6" ht="45" customHeight="1">
      <c r="A16" s="94" t="s">
        <v>22</v>
      </c>
      <c r="B16" s="55" t="s">
        <v>240</v>
      </c>
      <c r="C16" s="59">
        <f>C18/C17</f>
        <v>0</v>
      </c>
      <c r="D16" s="59">
        <f>D18/D17</f>
        <v>4.3859649122807015E-2</v>
      </c>
      <c r="E16" s="59">
        <f>E18/E17</f>
        <v>5.8479532163742687E-2</v>
      </c>
      <c r="F16" s="59">
        <f>F18/F17</f>
        <v>8.771929824561403E-2</v>
      </c>
    </row>
    <row r="17" spans="1:6" ht="15.75">
      <c r="A17" s="95"/>
      <c r="B17" s="57" t="s">
        <v>241</v>
      </c>
      <c r="C17" s="58">
        <v>342</v>
      </c>
      <c r="D17" s="58">
        <v>342</v>
      </c>
      <c r="E17" s="58">
        <v>342</v>
      </c>
      <c r="F17" s="58">
        <v>342</v>
      </c>
    </row>
    <row r="18" spans="1:6" ht="47.25">
      <c r="A18" s="96"/>
      <c r="B18" s="57" t="s">
        <v>242</v>
      </c>
      <c r="C18" s="58">
        <v>0</v>
      </c>
      <c r="D18" s="58">
        <v>15</v>
      </c>
      <c r="E18" s="58">
        <v>20</v>
      </c>
      <c r="F18" s="58">
        <v>30</v>
      </c>
    </row>
    <row r="19" spans="1:6" ht="78" customHeight="1">
      <c r="A19" s="94" t="s">
        <v>24</v>
      </c>
      <c r="B19" s="55" t="s">
        <v>243</v>
      </c>
      <c r="C19" s="59">
        <f>C21/C20</f>
        <v>0.13636363636363635</v>
      </c>
      <c r="D19" s="59">
        <f>D21/D20</f>
        <v>0.15625</v>
      </c>
      <c r="E19" s="59">
        <f>E21/E20</f>
        <v>0.15625</v>
      </c>
      <c r="F19" s="59">
        <f>F21/F20</f>
        <v>0.18465909090909091</v>
      </c>
    </row>
    <row r="20" spans="1:6" ht="31.5" customHeight="1">
      <c r="A20" s="95"/>
      <c r="B20" s="57" t="s">
        <v>244</v>
      </c>
      <c r="C20" s="58">
        <v>352</v>
      </c>
      <c r="D20" s="58">
        <v>352</v>
      </c>
      <c r="E20" s="58">
        <v>352</v>
      </c>
      <c r="F20" s="58">
        <v>352</v>
      </c>
    </row>
    <row r="21" spans="1:6" ht="62.25" customHeight="1">
      <c r="A21" s="96"/>
      <c r="B21" s="57" t="s">
        <v>245</v>
      </c>
      <c r="C21" s="58">
        <v>48</v>
      </c>
      <c r="D21" s="58">
        <v>55</v>
      </c>
      <c r="E21" s="58">
        <v>55</v>
      </c>
      <c r="F21" s="58">
        <v>65</v>
      </c>
    </row>
    <row r="22" spans="1:6" ht="47.25">
      <c r="A22" s="94" t="s">
        <v>27</v>
      </c>
      <c r="B22" s="55" t="s">
        <v>246</v>
      </c>
      <c r="C22" s="59">
        <f>C24/C23</f>
        <v>0.2</v>
      </c>
      <c r="D22" s="59">
        <f>D24/D23</f>
        <v>0.2</v>
      </c>
      <c r="E22" s="59">
        <f>E24/E23</f>
        <v>0.3</v>
      </c>
      <c r="F22" s="59">
        <f>F24/F23</f>
        <v>0.3</v>
      </c>
    </row>
    <row r="23" spans="1:6" ht="15.75">
      <c r="A23" s="95"/>
      <c r="B23" s="57" t="s">
        <v>247</v>
      </c>
      <c r="C23" s="60">
        <v>10</v>
      </c>
      <c r="D23" s="60">
        <v>10</v>
      </c>
      <c r="E23" s="60">
        <v>10</v>
      </c>
      <c r="F23" s="60">
        <v>10</v>
      </c>
    </row>
    <row r="24" spans="1:6" ht="31.5">
      <c r="A24" s="96"/>
      <c r="B24" s="57" t="s">
        <v>258</v>
      </c>
      <c r="C24" s="58">
        <v>2</v>
      </c>
      <c r="D24" s="58">
        <v>2</v>
      </c>
      <c r="E24" s="58">
        <v>3</v>
      </c>
      <c r="F24" s="58">
        <v>3</v>
      </c>
    </row>
    <row r="25" spans="1:6" ht="32.25" customHeight="1">
      <c r="A25" s="62" t="s">
        <v>29</v>
      </c>
      <c r="B25" s="55" t="s">
        <v>248</v>
      </c>
      <c r="C25" s="58" t="s">
        <v>249</v>
      </c>
      <c r="D25" s="58" t="s">
        <v>249</v>
      </c>
      <c r="E25" s="58" t="s">
        <v>249</v>
      </c>
      <c r="F25" s="58" t="s">
        <v>249</v>
      </c>
    </row>
    <row r="26" spans="1:6" ht="47.25" customHeight="1">
      <c r="A26" s="94" t="s">
        <v>33</v>
      </c>
      <c r="B26" s="55" t="s">
        <v>250</v>
      </c>
      <c r="C26" s="59">
        <f>C28/C27</f>
        <v>0.38146462556888705</v>
      </c>
      <c r="D26" s="59">
        <f>D28/D27</f>
        <v>0.38146462556888705</v>
      </c>
      <c r="E26" s="59">
        <f>E28/E27</f>
        <v>0.38099173553719007</v>
      </c>
      <c r="F26" s="59">
        <f>F28/F27</f>
        <v>0.49586776859504134</v>
      </c>
    </row>
    <row r="27" spans="1:6" ht="15.75">
      <c r="A27" s="95"/>
      <c r="B27" s="57" t="s">
        <v>251</v>
      </c>
      <c r="C27" s="58">
        <v>4834</v>
      </c>
      <c r="D27" s="58">
        <v>4834</v>
      </c>
      <c r="E27" s="58">
        <v>4840</v>
      </c>
      <c r="F27" s="58">
        <v>4840</v>
      </c>
    </row>
    <row r="28" spans="1:6" ht="48" customHeight="1">
      <c r="A28" s="96"/>
      <c r="B28" s="57" t="s">
        <v>252</v>
      </c>
      <c r="C28" s="58">
        <v>1844</v>
      </c>
      <c r="D28" s="58">
        <v>1844</v>
      </c>
      <c r="E28" s="58">
        <v>1844</v>
      </c>
      <c r="F28" s="58">
        <v>2400</v>
      </c>
    </row>
    <row r="29" spans="1:6">
      <c r="A29" s="51" t="s">
        <v>286</v>
      </c>
      <c r="B29" s="107"/>
      <c r="C29" s="107"/>
      <c r="D29" s="10"/>
      <c r="E29" s="107"/>
      <c r="F29" s="107"/>
    </row>
  </sheetData>
  <mergeCells count="12">
    <mergeCell ref="A1:F1"/>
    <mergeCell ref="A16:A18"/>
    <mergeCell ref="A19:A21"/>
    <mergeCell ref="A22:A24"/>
    <mergeCell ref="A26:A28"/>
    <mergeCell ref="C2:F2"/>
    <mergeCell ref="A2:A3"/>
    <mergeCell ref="B2:B3"/>
    <mergeCell ref="A4:A6"/>
    <mergeCell ref="A7:A9"/>
    <mergeCell ref="A10:A12"/>
    <mergeCell ref="A13:A15"/>
  </mergeCells>
  <phoneticPr fontId="10" type="noConversion"/>
  <conditionalFormatting sqref="C5:D6">
    <cfRule type="cellIs" dxfId="8" priority="6" stopIfTrue="1" operator="notEqual">
      <formula>C8+C11+C14</formula>
    </cfRule>
  </conditionalFormatting>
  <conditionalFormatting sqref="F5:F6">
    <cfRule type="cellIs" dxfId="7" priority="5" stopIfTrue="1" operator="notEqual">
      <formula>F8+F11+F14</formula>
    </cfRule>
  </conditionalFormatting>
  <conditionalFormatting sqref="E5:E6">
    <cfRule type="cellIs" dxfId="6" priority="4" stopIfTrue="1" operator="notEqual">
      <formula>E8+E11+E14</formula>
    </cfRule>
  </conditionalFormatting>
  <conditionalFormatting sqref="C5:D6">
    <cfRule type="cellIs" dxfId="5" priority="3" stopIfTrue="1" operator="notEqual">
      <formula>C8+C11+C14</formula>
    </cfRule>
  </conditionalFormatting>
  <conditionalFormatting sqref="F5:F6">
    <cfRule type="cellIs" dxfId="3" priority="2" stopIfTrue="1" operator="notEqual">
      <formula>F8+F11+F14</formula>
    </cfRule>
  </conditionalFormatting>
  <conditionalFormatting sqref="E5:E6">
    <cfRule type="cellIs" dxfId="1" priority="1" stopIfTrue="1" operator="notEqual">
      <formula>E8+E11+E14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План направления</vt:lpstr>
      <vt:lpstr>План ОУ</vt:lpstr>
      <vt:lpstr>Информация о поставках</vt:lpstr>
      <vt:lpstr>Показатели результативности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2013-01-11T03:31:18Z</cp:lastPrinted>
  <dcterms:created xsi:type="dcterms:W3CDTF">2006-09-16T00:00:00Z</dcterms:created>
  <dcterms:modified xsi:type="dcterms:W3CDTF">2013-01-11T09:25:06Z</dcterms:modified>
</cp:coreProperties>
</file>