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firstSheet="1" activeTab="3"/>
  </bookViews>
  <sheets>
    <sheet name="Федеральный бюджет" sheetId="1" r:id="rId1"/>
    <sheet name="Областной бюджет" sheetId="2" r:id="rId2"/>
    <sheet name="Местный бюджет" sheetId="3" r:id="rId3"/>
    <sheet name="Информация о поставках" sheetId="4" r:id="rId4"/>
    <sheet name="Перечень субсидий из ОБ" sheetId="5" r:id="rId5"/>
  </sheets>
  <definedNames/>
  <calcPr fullCalcOnLoad="1"/>
</workbook>
</file>

<file path=xl/sharedStrings.xml><?xml version="1.0" encoding="utf-8"?>
<sst xmlns="http://schemas.openxmlformats.org/spreadsheetml/2006/main" count="515" uniqueCount="283">
  <si>
    <t>№ п/п</t>
  </si>
  <si>
    <t xml:space="preserve">Приобретение оборудования </t>
  </si>
  <si>
    <t xml:space="preserve">Приобретение транспортных средств для перевозки обучающихся </t>
  </si>
  <si>
    <t xml:space="preserve">Пополнение фондов библиотек общеобразовательных учреждений </t>
  </si>
  <si>
    <t xml:space="preserve">Развитие школьной инфраструктуры </t>
  </si>
  <si>
    <t>Повышение квалификации, профессиональная переподготовка руководителей общеобразовательных учреждений и учителей (за исключением командировочных расходов)</t>
  </si>
  <si>
    <t>Модернизация общеобразовательных учреждений путём организации в них дистанционного обучения для обучающихся</t>
  </si>
  <si>
    <t>Осуществление мер, направленных на энергосбережение в общеобразовательном учреждении</t>
  </si>
  <si>
    <t>Проведение капитального ремонта общеобразовательных учреждений</t>
  </si>
  <si>
    <t>Проведение реконструкции общеобразовательных учреждений</t>
  </si>
  <si>
    <t>Учебно-лабораторное</t>
  </si>
  <si>
    <t>Учебно-производственное</t>
  </si>
  <si>
    <t>Спортивное</t>
  </si>
  <si>
    <t>Спортивный инвентарь</t>
  </si>
  <si>
    <t>Компьютерное</t>
  </si>
  <si>
    <t>Для организации медицинского обслуживания обучающихся</t>
  </si>
  <si>
    <t xml:space="preserve"> Для школьных столовых</t>
  </si>
  <si>
    <t>Закупка оборудования для проведения государственной (итоговой ) аттестации</t>
  </si>
  <si>
    <t>Текущий ремонт с целью обеспечения выполнения требований к санитарно-бытовым условиям и охране здоровья обучающихся</t>
  </si>
  <si>
    <t>Текущий ремонт с целью подготовки помещений для установки оборудования</t>
  </si>
  <si>
    <t xml:space="preserve">Увеличение пропускной способности и оплата интернет-трафика </t>
  </si>
  <si>
    <t xml:space="preserve">Обновление программного обеспечения </t>
  </si>
  <si>
    <t xml:space="preserve">Приобретение электронных образовательных ресурсов </t>
  </si>
  <si>
    <t>Итого</t>
  </si>
  <si>
    <t xml:space="preserve">Краткое наименование общеобразовательного учреждения </t>
  </si>
  <si>
    <r>
      <t xml:space="preserve">Информация о расходовании средств </t>
    </r>
    <r>
      <rPr>
        <b/>
        <sz val="12"/>
        <rFont val="Times New Roman"/>
        <family val="1"/>
      </rPr>
      <t>местного бюджета,</t>
    </r>
    <r>
      <rPr>
        <sz val="12"/>
        <rFont val="Times New Roman"/>
        <family val="1"/>
      </rPr>
      <t xml:space="preserve"> направленных на реализацию комплеса мер по модернизации общего образования в образовательных учреждениях ____________________________________________________________
                                                                        (наименование муниципального образования)  </t>
    </r>
  </si>
  <si>
    <t>заполняется в тысячах рублей</t>
  </si>
  <si>
    <t>Федеральный бюджет</t>
  </si>
  <si>
    <t>Областной бюджет</t>
  </si>
  <si>
    <t>Местный бюджет</t>
  </si>
  <si>
    <t xml:space="preserve">Наименование оборудования / виды работ </t>
  </si>
  <si>
    <t>количе-ство</t>
  </si>
  <si>
    <t>сумма, тыс. руб</t>
  </si>
  <si>
    <t>количест-во школ</t>
  </si>
  <si>
    <t>1.</t>
  </si>
  <si>
    <t>Приобретение оборудования, в том числе:</t>
  </si>
  <si>
    <t>1.1.</t>
  </si>
  <si>
    <t>Учебно-лабораторное оборудование</t>
  </si>
  <si>
    <t>Лабораторное оборудование по физике</t>
  </si>
  <si>
    <t>2.</t>
  </si>
  <si>
    <t>Лабораторное оборудование по химии</t>
  </si>
  <si>
    <t>3.</t>
  </si>
  <si>
    <t>Лабораторное оборудование по биологии</t>
  </si>
  <si>
    <t>4.</t>
  </si>
  <si>
    <t>Лабораторное оборудование по истории</t>
  </si>
  <si>
    <t>5.</t>
  </si>
  <si>
    <t>Лабораторное оборудование для начальной школы</t>
  </si>
  <si>
    <t>6.</t>
  </si>
  <si>
    <t>Лабораторное оборудование для ИЗО</t>
  </si>
  <si>
    <t>7.</t>
  </si>
  <si>
    <t>Лабораторное оборудование по географии</t>
  </si>
  <si>
    <t>8.</t>
  </si>
  <si>
    <t>Лабораторное оборудование по ОБЖ</t>
  </si>
  <si>
    <t>9.</t>
  </si>
  <si>
    <t>Лабораторное оборудование по филологии</t>
  </si>
  <si>
    <t>10.</t>
  </si>
  <si>
    <t>Лабораторное оборудование по математике</t>
  </si>
  <si>
    <t>11.</t>
  </si>
  <si>
    <t>Лабораторное оборудование по технологии</t>
  </si>
  <si>
    <t>12.</t>
  </si>
  <si>
    <t>Лабораторное оборудование по иностранному языку</t>
  </si>
  <si>
    <t>13.</t>
  </si>
  <si>
    <t>Лабораторное оборудование по музыке</t>
  </si>
  <si>
    <t>14.</t>
  </si>
  <si>
    <t>Лабораторное оборудование по информатике</t>
  </si>
  <si>
    <t>15.</t>
  </si>
  <si>
    <t>Ученическая мебель</t>
  </si>
  <si>
    <t>16.</t>
  </si>
  <si>
    <t>Предметная лаборатория по физике</t>
  </si>
  <si>
    <t>17.</t>
  </si>
  <si>
    <t>Предметная лаборатория по химии</t>
  </si>
  <si>
    <t>18.</t>
  </si>
  <si>
    <t>Предметная лаборатория по биологии</t>
  </si>
  <si>
    <t>19.</t>
  </si>
  <si>
    <t>Предметная лаборатория для начальных классов</t>
  </si>
  <si>
    <t>20.</t>
  </si>
  <si>
    <t>Предметная лаборатория по географии</t>
  </si>
  <si>
    <t>21.</t>
  </si>
  <si>
    <t>Предметная лаборатория по истории</t>
  </si>
  <si>
    <t>22.</t>
  </si>
  <si>
    <t>Предметная лаборатория по информатики</t>
  </si>
  <si>
    <t>23.</t>
  </si>
  <si>
    <t>Предметная лаборатория по филологии</t>
  </si>
  <si>
    <t>24.</t>
  </si>
  <si>
    <t>Цифровые образовательные ресурсы</t>
  </si>
  <si>
    <t>25.</t>
  </si>
  <si>
    <t>Наглядные пособия и демонстрационные материалы</t>
  </si>
  <si>
    <t>26.</t>
  </si>
  <si>
    <t>Иное оборудование</t>
  </si>
  <si>
    <t>1.2.</t>
  </si>
  <si>
    <t>Учебно-производственное оборудование</t>
  </si>
  <si>
    <t>Мебель для кабинета технологии</t>
  </si>
  <si>
    <t>Станки</t>
  </si>
  <si>
    <t>Инструменты (мальчики)</t>
  </si>
  <si>
    <t>Швейное оборудование</t>
  </si>
  <si>
    <t>1.3.</t>
  </si>
  <si>
    <t>Спортивное оборудование</t>
  </si>
  <si>
    <t>1.4.</t>
  </si>
  <si>
    <t>1.5.</t>
  </si>
  <si>
    <t>Компьютерное оборудование</t>
  </si>
  <si>
    <t>Компьютерный класс</t>
  </si>
  <si>
    <t>3Д медиа класс</t>
  </si>
  <si>
    <t>Компьютеры</t>
  </si>
  <si>
    <t>АРМ учителя</t>
  </si>
  <si>
    <t>Электронные учебники</t>
  </si>
  <si>
    <t>Интерактивные доски</t>
  </si>
  <si>
    <t>МФУ, копировально-множительная техника, принтеры</t>
  </si>
  <si>
    <t>Лего-конструкторы</t>
  </si>
  <si>
    <t>Проектор</t>
  </si>
  <si>
    <t>Организация локальной сети</t>
  </si>
  <si>
    <t>1.6.</t>
  </si>
  <si>
    <t>Оборудование для организации медицинского обслуживания обучающихся</t>
  </si>
  <si>
    <t>Медицинская мебель</t>
  </si>
  <si>
    <t>Инструменты</t>
  </si>
  <si>
    <t>Оборудование для экстренной помощи</t>
  </si>
  <si>
    <t>Офтальмологическое оборудование</t>
  </si>
  <si>
    <t>Лечебно-профилактическое оборудование</t>
  </si>
  <si>
    <t>Медицинский инвентарь</t>
  </si>
  <si>
    <t>Измерительные приборы</t>
  </si>
  <si>
    <t>1.7.</t>
  </si>
  <si>
    <t>Оборудование для школьных столовых</t>
  </si>
  <si>
    <t>Мебель для столовых</t>
  </si>
  <si>
    <t>Технологическое оборудование</t>
  </si>
  <si>
    <t>1.8.</t>
  </si>
  <si>
    <t>Оборудование для проведения государственной (итоговой) аттестации обучающихся</t>
  </si>
  <si>
    <t>Системы видеонаблюдения</t>
  </si>
  <si>
    <t>Программное обеспечение</t>
  </si>
  <si>
    <t>Устройство для глушения мобильного сигнала</t>
  </si>
  <si>
    <t>Аттестация компьютера</t>
  </si>
  <si>
    <t>Приобретение транспортных средств для перевозки обучающихся</t>
  </si>
  <si>
    <t>Пополнение фондов библиотек общеобразовательных учреждений (художественная и справочная литература)</t>
  </si>
  <si>
    <t>Развитие школьной инфраструктуры (ремонты)</t>
  </si>
  <si>
    <t>4.1.</t>
  </si>
  <si>
    <t>Столовая</t>
  </si>
  <si>
    <t>Спортивный зал</t>
  </si>
  <si>
    <t>Спортивная площадка</t>
  </si>
  <si>
    <t>Актовый зал</t>
  </si>
  <si>
    <t>Благоустройство прилегающей территории</t>
  </si>
  <si>
    <t>Кровля</t>
  </si>
  <si>
    <t>Система водоснабжения</t>
  </si>
  <si>
    <t>Система канализации</t>
  </si>
  <si>
    <t>Медицинский кабинет</t>
  </si>
  <si>
    <t>Ремонт электропроводки, электромонтажные работы</t>
  </si>
  <si>
    <t>Противопожарные мероприятия</t>
  </si>
  <si>
    <t>Фасад школы</t>
  </si>
  <si>
    <t>Входная группа</t>
  </si>
  <si>
    <t>Бассейн при школе</t>
  </si>
  <si>
    <t>Туалетные комнаты</t>
  </si>
  <si>
    <t>Подвал</t>
  </si>
  <si>
    <t>Замена дверей</t>
  </si>
  <si>
    <t>Рекреации</t>
  </si>
  <si>
    <t>Иные работы</t>
  </si>
  <si>
    <t>4.2.</t>
  </si>
  <si>
    <t>Учебные кабинеты</t>
  </si>
  <si>
    <t xml:space="preserve">Повышение квалификации, профессиональная переподготовка руководителей общеобразовательных учреждений и учителей </t>
  </si>
  <si>
    <t>5.1</t>
  </si>
  <si>
    <t xml:space="preserve">Повышение квалификации: </t>
  </si>
  <si>
    <t>5.1.1.</t>
  </si>
  <si>
    <t xml:space="preserve">руководителей общеобразовательных учреждений </t>
  </si>
  <si>
    <t>5.1.2.</t>
  </si>
  <si>
    <t xml:space="preserve">учителей общеобразовательных учреждений </t>
  </si>
  <si>
    <t>5.2.</t>
  </si>
  <si>
    <t xml:space="preserve">Профессиональная переподготовка: </t>
  </si>
  <si>
    <t>5.2.1.</t>
  </si>
  <si>
    <t>5.2.2.</t>
  </si>
  <si>
    <t>учителей общеобразовательных учреждений</t>
  </si>
  <si>
    <t>Модернизация общеобразовательных учреждений путем организации в них дистанционного обучения для обучающихся</t>
  </si>
  <si>
    <t>6.1.</t>
  </si>
  <si>
    <t>Увелечение пропускной способности и оплата интернет-трафика</t>
  </si>
  <si>
    <t>6.2.</t>
  </si>
  <si>
    <t>Обновление программного обеспечения</t>
  </si>
  <si>
    <t>6.3.</t>
  </si>
  <si>
    <t>Приобретение электронных образовательных ресурсов</t>
  </si>
  <si>
    <t>Осуществление мер, направленных на энергосбережение в общеобразовательных учреждениях</t>
  </si>
  <si>
    <t>Установка, ремонт приборов учета</t>
  </si>
  <si>
    <t>Замена, ремонт оконных блоков</t>
  </si>
  <si>
    <t>Замена, ремонт дверей</t>
  </si>
  <si>
    <t>Реконструкция системы отопления</t>
  </si>
  <si>
    <t>Установка автоматизированных индивидуальных тепловых пунктов</t>
  </si>
  <si>
    <t>Энергосберегающие паспорта</t>
  </si>
  <si>
    <t>Энергосберегающие лампы</t>
  </si>
  <si>
    <t>9</t>
  </si>
  <si>
    <t>Установка теплоотражающих экранов</t>
  </si>
  <si>
    <t>10</t>
  </si>
  <si>
    <t>Система отопления</t>
  </si>
  <si>
    <t>Надстройка здания</t>
  </si>
  <si>
    <t>Пристрой к зданию</t>
  </si>
  <si>
    <t>Реконструкция внутри здания</t>
  </si>
  <si>
    <t>Реконструкция туалетов</t>
  </si>
  <si>
    <t>ИТОГО</t>
  </si>
  <si>
    <t>Оборудование для уроков по разделам "Кулинария", "Домоводство"</t>
  </si>
  <si>
    <t>Учебники</t>
  </si>
  <si>
    <t>Справочная литература</t>
  </si>
  <si>
    <t>Методическая литература</t>
  </si>
  <si>
    <t>Художественная литература</t>
  </si>
  <si>
    <t>Наименование муниципального образования</t>
  </si>
  <si>
    <t>учебно-лабораторное оборудование</t>
  </si>
  <si>
    <t>учебно-производственное оборудование</t>
  </si>
  <si>
    <t>компьютерное оборудование</t>
  </si>
  <si>
    <t>Пополнение фондов школьных библиотек</t>
  </si>
  <si>
    <t>Проведение капитального ремонта зданий</t>
  </si>
  <si>
    <t>Всего</t>
  </si>
  <si>
    <t>кабинеты физики, химии, биологии</t>
  </si>
  <si>
    <t>учебное оборудование для С(к)ОУ</t>
  </si>
  <si>
    <t>специальное (коррекционное) оборудование для обучения детей</t>
  </si>
  <si>
    <t>конкурсный отбор ОУ для создания предметных лабораторий</t>
  </si>
  <si>
    <t>оборудование для мастерских</t>
  </si>
  <si>
    <t>АРМ учителей начальных классов</t>
  </si>
  <si>
    <t>конкурсный отбор ОУ для апробации электронных ресурсов</t>
  </si>
  <si>
    <t>Верхнеуфалейский</t>
  </si>
  <si>
    <t xml:space="preserve">Златоустовский </t>
  </si>
  <si>
    <t xml:space="preserve">Карабашский </t>
  </si>
  <si>
    <t xml:space="preserve">Копейский </t>
  </si>
  <si>
    <t xml:space="preserve">Кыштымский </t>
  </si>
  <si>
    <t xml:space="preserve">Локомотивный </t>
  </si>
  <si>
    <t xml:space="preserve">Магнитогорский </t>
  </si>
  <si>
    <t xml:space="preserve">Миасский </t>
  </si>
  <si>
    <t>Озерский</t>
  </si>
  <si>
    <t>Снежинский</t>
  </si>
  <si>
    <t>Трехгорный</t>
  </si>
  <si>
    <t xml:space="preserve">Троицкий </t>
  </si>
  <si>
    <t>Усть-Катавский</t>
  </si>
  <si>
    <t xml:space="preserve">Чебаркульский </t>
  </si>
  <si>
    <t xml:space="preserve">Челябинский </t>
  </si>
  <si>
    <t xml:space="preserve">Южноуральский </t>
  </si>
  <si>
    <t>Агаповский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</si>
  <si>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</si>
  <si>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</si>
  <si>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</si>
  <si>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</si>
  <si>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</si>
  <si>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 xml:space="preserve">Еманжелинский </t>
  </si>
  <si>
    <t xml:space="preserve">Еткульский </t>
  </si>
  <si>
    <t xml:space="preserve">Карталинский </t>
  </si>
  <si>
    <t xml:space="preserve">Каслинский </t>
  </si>
  <si>
    <t>27.</t>
  </si>
  <si>
    <t xml:space="preserve">Катав-Ивановский </t>
  </si>
  <si>
    <t>28.</t>
  </si>
  <si>
    <t xml:space="preserve">Кизильский </t>
  </si>
  <si>
    <t>29.</t>
  </si>
  <si>
    <t xml:space="preserve">Коркинский </t>
  </si>
  <si>
    <t>30.</t>
  </si>
  <si>
    <t xml:space="preserve">Красноармейский </t>
  </si>
  <si>
    <t>31.</t>
  </si>
  <si>
    <t xml:space="preserve">Кунашакский </t>
  </si>
  <si>
    <t>32.</t>
  </si>
  <si>
    <t xml:space="preserve">Кусинский </t>
  </si>
  <si>
    <t>33.</t>
  </si>
  <si>
    <t xml:space="preserve">Нагайбакский </t>
  </si>
  <si>
    <t>34.</t>
  </si>
  <si>
    <t xml:space="preserve">Нязепетровский </t>
  </si>
  <si>
    <t>35.</t>
  </si>
  <si>
    <t xml:space="preserve">Октябрьский </t>
  </si>
  <si>
    <t>36.</t>
  </si>
  <si>
    <t xml:space="preserve">Пластовский </t>
  </si>
  <si>
    <t>37.</t>
  </si>
  <si>
    <t xml:space="preserve">Саткинский </t>
  </si>
  <si>
    <t>38.</t>
  </si>
  <si>
    <t xml:space="preserve">Сосновский </t>
  </si>
  <si>
    <t>39.</t>
  </si>
  <si>
    <t>40.</t>
  </si>
  <si>
    <t xml:space="preserve">Увельский </t>
  </si>
  <si>
    <t>41.</t>
  </si>
  <si>
    <t xml:space="preserve">Уйский </t>
  </si>
  <si>
    <t>42.</t>
  </si>
  <si>
    <t>43.</t>
  </si>
  <si>
    <t xml:space="preserve">Чесменский </t>
  </si>
  <si>
    <t>Субсидии из областного бюджета на 01.01.2013</t>
  </si>
  <si>
    <t>по состоянию на 01.01.2013</t>
  </si>
  <si>
    <t>Количество обучающихся</t>
  </si>
  <si>
    <r>
      <t xml:space="preserve">Информация о расходовании средств </t>
    </r>
    <r>
      <rPr>
        <b/>
        <sz val="12"/>
        <rFont val="Times New Roman"/>
        <family val="1"/>
      </rPr>
      <t>федерального бюджета,</t>
    </r>
    <r>
      <rPr>
        <sz val="12"/>
        <rFont val="Times New Roman"/>
        <family val="1"/>
      </rPr>
      <t xml:space="preserve"> направленных на реализацию комплеса мер по модернизации общего образования в образовательных учреждениях  </t>
    </r>
    <r>
      <rPr>
        <u val="single"/>
        <sz val="12"/>
        <rFont val="Times New Roman"/>
        <family val="1"/>
      </rPr>
      <t xml:space="preserve"> Еманжелинского муниципального района</t>
    </r>
    <r>
      <rPr>
        <sz val="12"/>
        <rFont val="Times New Roman"/>
        <family val="1"/>
      </rPr>
      <t xml:space="preserve">
                                                                        (наименование муниципального образования)  </t>
    </r>
  </si>
  <si>
    <t>МБОУ СОШ № 2</t>
  </si>
  <si>
    <t>МБОУ СОШ № 3</t>
  </si>
  <si>
    <t>МБОУ СОШ № 4</t>
  </si>
  <si>
    <t>МБОУ СОШ  № 5</t>
  </si>
  <si>
    <t>МБОУ СОШ № 9</t>
  </si>
  <si>
    <t>МБОУ СОШ № 11</t>
  </si>
  <si>
    <t>МБОУ СОШ № 14</t>
  </si>
  <si>
    <t>МБОУ СОШ № 15</t>
  </si>
  <si>
    <t>МБОУ СОШ № 16</t>
  </si>
  <si>
    <t>Ответственный за подготовку информации (Скипина Наталья Викторовна, гл.бухгалтер, 83513821867)</t>
  </si>
  <si>
    <r>
      <t xml:space="preserve">Информация о расходовании средств </t>
    </r>
    <r>
      <rPr>
        <b/>
        <sz val="12"/>
        <rFont val="Times New Roman"/>
        <family val="1"/>
      </rPr>
      <t>областного бюджета,</t>
    </r>
    <r>
      <rPr>
        <sz val="12"/>
        <rFont val="Times New Roman"/>
        <family val="1"/>
      </rPr>
      <t xml:space="preserve"> направленных на реализацию комплеса мер по модернизации общего образования в образовательных учреждениях </t>
    </r>
    <r>
      <rPr>
        <u val="single"/>
        <sz val="12"/>
        <rFont val="Times New Roman"/>
        <family val="1"/>
      </rPr>
      <t xml:space="preserve"> Еманжелинского муниципального района</t>
    </r>
    <r>
      <rPr>
        <sz val="12"/>
        <rFont val="Times New Roman"/>
        <family val="1"/>
      </rPr>
      <t xml:space="preserve">
                                                                        (наименование муниципального образования)  </t>
    </r>
  </si>
  <si>
    <r>
      <t xml:space="preserve">Информация о приобретении оборудования  и проведении ремонтных работ за счет средств </t>
    </r>
    <r>
      <rPr>
        <b/>
        <sz val="12"/>
        <rFont val="Times New Roman"/>
        <family val="1"/>
      </rPr>
      <t>федерального, областного и местного бюджетов</t>
    </r>
    <r>
      <rPr>
        <sz val="12"/>
        <rFont val="Times New Roman"/>
        <family val="1"/>
      </rPr>
      <t xml:space="preserve"> на территории  Еманжелинского муниципального района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</si>
</sst>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0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3" xfId="0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vertical="top" wrapText="1" shrinkToFit="1"/>
    </xf>
    <xf numFmtId="0" fontId="5" fillId="0" borderId="13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 shrinkToFit="1"/>
    </xf>
    <xf numFmtId="1" fontId="2" fillId="0" borderId="11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right" vertical="top"/>
    </xf>
    <xf numFmtId="180" fontId="2" fillId="0" borderId="11" xfId="0" applyNumberFormat="1" applyFont="1" applyFill="1" applyBorder="1" applyAlignment="1">
      <alignment horizontal="right" vertical="top"/>
    </xf>
    <xf numFmtId="0" fontId="2" fillId="0" borderId="11" xfId="0" applyNumberFormat="1" applyFont="1" applyFill="1" applyBorder="1" applyAlignment="1">
      <alignment horizontal="right" vertical="top"/>
    </xf>
    <xf numFmtId="0" fontId="4" fillId="22" borderId="11" xfId="0" applyFont="1" applyFill="1" applyBorder="1" applyAlignment="1">
      <alignment horizontal="center" vertical="top" wrapText="1"/>
    </xf>
    <xf numFmtId="0" fontId="4" fillId="22" borderId="13" xfId="0" applyFont="1" applyFill="1" applyBorder="1" applyAlignment="1">
      <alignment horizontal="center" vertical="top" shrinkToFit="1"/>
    </xf>
    <xf numFmtId="0" fontId="2" fillId="22" borderId="15" xfId="0" applyFont="1" applyFill="1" applyBorder="1" applyAlignment="1">
      <alignment horizontal="center" vertical="top" wrapText="1" shrinkToFit="1"/>
    </xf>
    <xf numFmtId="2" fontId="4" fillId="22" borderId="15" xfId="0" applyNumberFormat="1" applyFont="1" applyFill="1" applyBorder="1" applyAlignment="1">
      <alignment horizontal="center" vertical="top" wrapText="1" shrinkToFit="1"/>
    </xf>
    <xf numFmtId="0" fontId="4" fillId="22" borderId="11" xfId="0" applyFont="1" applyFill="1" applyBorder="1" applyAlignment="1">
      <alignment horizontal="center" vertical="top"/>
    </xf>
    <xf numFmtId="0" fontId="4" fillId="22" borderId="13" xfId="0" applyFont="1" applyFill="1" applyBorder="1" applyAlignment="1">
      <alignment horizontal="center" vertical="top" wrapText="1"/>
    </xf>
    <xf numFmtId="1" fontId="4" fillId="22" borderId="11" xfId="0" applyNumberFormat="1" applyFont="1" applyFill="1" applyBorder="1" applyAlignment="1">
      <alignment horizontal="center" vertical="top" shrinkToFit="1"/>
    </xf>
    <xf numFmtId="2" fontId="4" fillId="22" borderId="11" xfId="0" applyNumberFormat="1" applyFont="1" applyFill="1" applyBorder="1" applyAlignment="1">
      <alignment horizontal="center" vertical="top" shrinkToFit="1"/>
    </xf>
    <xf numFmtId="49" fontId="4" fillId="22" borderId="11" xfId="0" applyNumberFormat="1" applyFont="1" applyFill="1" applyBorder="1" applyAlignment="1">
      <alignment horizontal="center" vertical="top"/>
    </xf>
    <xf numFmtId="0" fontId="4" fillId="22" borderId="13" xfId="0" applyFont="1" applyFill="1" applyBorder="1" applyAlignment="1">
      <alignment horizontal="center" vertical="top" wrapText="1" shrinkToFit="1"/>
    </xf>
    <xf numFmtId="0" fontId="1" fillId="22" borderId="11" xfId="0" applyFont="1" applyFill="1" applyBorder="1" applyAlignment="1">
      <alignment vertical="top"/>
    </xf>
    <xf numFmtId="2" fontId="3" fillId="22" borderId="11" xfId="0" applyNumberFormat="1" applyFont="1" applyFill="1" applyBorder="1" applyAlignment="1">
      <alignment horizontal="center" vertical="top"/>
    </xf>
    <xf numFmtId="0" fontId="2" fillId="22" borderId="11" xfId="0" applyFont="1" applyFill="1" applyBorder="1" applyAlignment="1">
      <alignment horizontal="center" vertical="top" wrapText="1" shrinkToFit="1"/>
    </xf>
    <xf numFmtId="0" fontId="2" fillId="0" borderId="16" xfId="0" applyFont="1" applyFill="1" applyBorder="1" applyAlignment="1">
      <alignment vertical="top"/>
    </xf>
    <xf numFmtId="0" fontId="1" fillId="8" borderId="0" xfId="0" applyFont="1" applyFill="1" applyAlignment="1">
      <alignment horizontal="left" vertical="top" wrapText="1"/>
    </xf>
    <xf numFmtId="0" fontId="1" fillId="24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26" fillId="0" borderId="0" xfId="0" applyFont="1" applyAlignment="1">
      <alignment/>
    </xf>
    <xf numFmtId="0" fontId="27" fillId="22" borderId="11" xfId="0" applyFont="1" applyFill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/>
    </xf>
    <xf numFmtId="0" fontId="7" fillId="0" borderId="11" xfId="0" applyFont="1" applyBorder="1" applyAlignment="1">
      <alignment vertical="top"/>
    </xf>
    <xf numFmtId="0" fontId="7" fillId="0" borderId="11" xfId="0" applyFont="1" applyFill="1" applyBorder="1" applyAlignment="1">
      <alignment vertical="top" wrapText="1"/>
    </xf>
    <xf numFmtId="0" fontId="7" fillId="25" borderId="11" xfId="0" applyFont="1" applyFill="1" applyBorder="1" applyAlignment="1">
      <alignment vertical="top" wrapText="1"/>
    </xf>
    <xf numFmtId="0" fontId="26" fillId="25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1" fillId="17" borderId="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3" fillId="22" borderId="10" xfId="0" applyFont="1" applyFill="1" applyBorder="1" applyAlignment="1">
      <alignment horizontal="right" vertical="top"/>
    </xf>
    <xf numFmtId="0" fontId="3" fillId="22" borderId="13" xfId="0" applyFont="1" applyFill="1" applyBorder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1" fillId="17" borderId="16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8" borderId="0" xfId="0" applyFont="1" applyFill="1" applyAlignment="1">
      <alignment horizontal="left" vertical="top" wrapText="1"/>
    </xf>
    <xf numFmtId="0" fontId="1" fillId="17" borderId="14" xfId="0" applyFont="1" applyFill="1" applyBorder="1" applyAlignment="1">
      <alignment horizontal="left" vertical="top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25" borderId="15" xfId="0" applyFont="1" applyFill="1" applyBorder="1" applyAlignment="1">
      <alignment horizontal="center" vertical="top" wrapText="1"/>
    </xf>
    <xf numFmtId="0" fontId="2" fillId="25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24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8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17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shrinkToFit="1"/>
    </xf>
    <xf numFmtId="0" fontId="2" fillId="0" borderId="22" xfId="0" applyFont="1" applyFill="1" applyBorder="1" applyAlignment="1">
      <alignment horizontal="center" vertical="top" shrinkToFit="1"/>
    </xf>
    <xf numFmtId="0" fontId="27" fillId="0" borderId="11" xfId="0" applyFont="1" applyBorder="1" applyAlignment="1">
      <alignment horizontal="center"/>
    </xf>
    <xf numFmtId="0" fontId="27" fillId="22" borderId="10" xfId="0" applyFont="1" applyFill="1" applyBorder="1" applyAlignment="1">
      <alignment horizontal="center" vertical="top" wrapText="1"/>
    </xf>
    <xf numFmtId="0" fontId="27" fillId="22" borderId="17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26" fillId="8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2" sqref="A22:J22"/>
    </sheetView>
  </sheetViews>
  <sheetFormatPr defaultColWidth="9.140625" defaultRowHeight="12.75"/>
  <cols>
    <col min="1" max="1" width="5.57421875" style="3" customWidth="1"/>
    <col min="2" max="2" width="29.140625" style="3" customWidth="1"/>
    <col min="3" max="3" width="18.8515625" style="3" customWidth="1"/>
    <col min="4" max="4" width="11.00390625" style="3" customWidth="1"/>
    <col min="5" max="5" width="9.421875" style="3" customWidth="1"/>
    <col min="6" max="6" width="12.421875" style="3" customWidth="1"/>
    <col min="7" max="7" width="13.140625" style="3" customWidth="1"/>
    <col min="8" max="8" width="9.7109375" style="3" customWidth="1"/>
    <col min="9" max="9" width="14.00390625" style="3" customWidth="1"/>
    <col min="10" max="10" width="11.00390625" style="3" customWidth="1"/>
    <col min="11" max="11" width="15.28125" style="3" customWidth="1"/>
    <col min="12" max="12" width="14.57421875" style="3" customWidth="1"/>
    <col min="13" max="13" width="12.57421875" style="3" customWidth="1"/>
    <col min="14" max="14" width="20.57421875" style="3" customWidth="1"/>
    <col min="15" max="16" width="15.57421875" style="3" customWidth="1"/>
    <col min="17" max="17" width="13.00390625" style="3" customWidth="1"/>
    <col min="18" max="18" width="14.421875" style="3" customWidth="1"/>
    <col min="19" max="19" width="14.7109375" style="3" customWidth="1"/>
    <col min="20" max="20" width="19.57421875" style="3" customWidth="1"/>
    <col min="21" max="21" width="13.421875" style="3" customWidth="1"/>
    <col min="22" max="22" width="17.7109375" style="3" customWidth="1"/>
    <col min="23" max="16384" width="9.140625" style="3" customWidth="1"/>
  </cols>
  <sheetData>
    <row r="1" spans="1:22" ht="61.5" customHeight="1">
      <c r="A1" s="65" t="s">
        <v>270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2"/>
      <c r="M1" s="2"/>
      <c r="N1" s="2"/>
      <c r="O1" s="2"/>
      <c r="V1" s="10"/>
    </row>
    <row r="2" spans="1:15" ht="21" customHeight="1">
      <c r="A2" s="66" t="s">
        <v>268</v>
      </c>
      <c r="B2" s="66"/>
      <c r="C2" s="44"/>
      <c r="D2" s="9"/>
      <c r="E2" s="9"/>
      <c r="F2" s="9"/>
      <c r="G2" s="9"/>
      <c r="H2" s="9"/>
      <c r="I2" s="9"/>
      <c r="J2" s="9"/>
      <c r="K2" s="9"/>
      <c r="L2" s="2"/>
      <c r="M2" s="2"/>
      <c r="N2" s="2"/>
      <c r="O2" s="2"/>
    </row>
    <row r="3" spans="1:3" ht="17.25" customHeight="1">
      <c r="A3" s="67" t="s">
        <v>26</v>
      </c>
      <c r="B3" s="67"/>
      <c r="C3" s="56"/>
    </row>
    <row r="4" spans="1:23" ht="62.25" customHeight="1">
      <c r="A4" s="68" t="s">
        <v>0</v>
      </c>
      <c r="B4" s="68" t="s">
        <v>24</v>
      </c>
      <c r="C4" s="71" t="s">
        <v>269</v>
      </c>
      <c r="D4" s="70" t="s">
        <v>1</v>
      </c>
      <c r="E4" s="70"/>
      <c r="F4" s="70"/>
      <c r="G4" s="70"/>
      <c r="H4" s="70"/>
      <c r="I4" s="70"/>
      <c r="J4" s="70"/>
      <c r="K4" s="70"/>
      <c r="L4" s="68" t="s">
        <v>2</v>
      </c>
      <c r="M4" s="68" t="s">
        <v>3</v>
      </c>
      <c r="N4" s="78" t="s">
        <v>4</v>
      </c>
      <c r="O4" s="80"/>
      <c r="P4" s="68" t="s">
        <v>5</v>
      </c>
      <c r="Q4" s="78" t="s">
        <v>6</v>
      </c>
      <c r="R4" s="79"/>
      <c r="S4" s="80"/>
      <c r="T4" s="68" t="s">
        <v>7</v>
      </c>
      <c r="U4" s="68" t="s">
        <v>8</v>
      </c>
      <c r="V4" s="74" t="s">
        <v>9</v>
      </c>
      <c r="W4" s="76" t="s">
        <v>23</v>
      </c>
    </row>
    <row r="5" spans="1:23" ht="106.5" customHeight="1">
      <c r="A5" s="69"/>
      <c r="B5" s="69"/>
      <c r="C5" s="72"/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73"/>
      <c r="M5" s="73"/>
      <c r="N5" s="1" t="s">
        <v>18</v>
      </c>
      <c r="O5" s="1" t="s">
        <v>19</v>
      </c>
      <c r="P5" s="73"/>
      <c r="Q5" s="1" t="s">
        <v>20</v>
      </c>
      <c r="R5" s="1" t="s">
        <v>21</v>
      </c>
      <c r="S5" s="1" t="s">
        <v>22</v>
      </c>
      <c r="T5" s="73"/>
      <c r="U5" s="73"/>
      <c r="V5" s="75"/>
      <c r="W5" s="77"/>
    </row>
    <row r="6" spans="1:23" ht="15.75">
      <c r="A6" s="4">
        <v>1</v>
      </c>
      <c r="B6" s="4" t="s">
        <v>271</v>
      </c>
      <c r="C6" s="4">
        <v>528</v>
      </c>
      <c r="D6" s="4">
        <v>244</v>
      </c>
      <c r="E6" s="4">
        <v>97.58</v>
      </c>
      <c r="F6" s="4"/>
      <c r="G6" s="4">
        <v>26.06</v>
      </c>
      <c r="H6" s="4">
        <v>199.97</v>
      </c>
      <c r="I6" s="4"/>
      <c r="J6" s="4">
        <v>39.99</v>
      </c>
      <c r="K6" s="4">
        <v>40</v>
      </c>
      <c r="L6" s="4"/>
      <c r="M6" s="4">
        <v>70</v>
      </c>
      <c r="N6" s="4"/>
      <c r="O6" s="4"/>
      <c r="P6" s="4">
        <v>21</v>
      </c>
      <c r="Q6" s="5"/>
      <c r="R6" s="5"/>
      <c r="S6" s="5"/>
      <c r="T6" s="4"/>
      <c r="U6" s="4"/>
      <c r="V6" s="6"/>
      <c r="W6" s="7">
        <f>SUM(D6:V6)</f>
        <v>738.6</v>
      </c>
    </row>
    <row r="7" spans="1:23" ht="15.75">
      <c r="A7" s="4">
        <v>2</v>
      </c>
      <c r="B7" s="4" t="s">
        <v>272</v>
      </c>
      <c r="C7" s="4">
        <v>290</v>
      </c>
      <c r="D7" s="4">
        <v>86.4</v>
      </c>
      <c r="E7" s="4">
        <v>113</v>
      </c>
      <c r="F7" s="4"/>
      <c r="G7" s="4">
        <v>102.6</v>
      </c>
      <c r="H7" s="4">
        <v>153.95</v>
      </c>
      <c r="I7" s="4"/>
      <c r="J7" s="4">
        <v>94</v>
      </c>
      <c r="K7" s="4"/>
      <c r="L7" s="4"/>
      <c r="M7" s="4">
        <v>70</v>
      </c>
      <c r="N7" s="4">
        <v>25</v>
      </c>
      <c r="O7" s="4"/>
      <c r="P7" s="4">
        <v>19</v>
      </c>
      <c r="Q7" s="4"/>
      <c r="R7" s="4"/>
      <c r="S7" s="4"/>
      <c r="T7" s="4"/>
      <c r="U7" s="4"/>
      <c r="V7" s="6"/>
      <c r="W7" s="7">
        <f aca="true" t="shared" si="0" ref="W7:W20">SUM(D7:V7)</f>
        <v>663.95</v>
      </c>
    </row>
    <row r="8" spans="1:23" ht="15.75">
      <c r="A8" s="4">
        <v>3</v>
      </c>
      <c r="B8" s="4" t="s">
        <v>273</v>
      </c>
      <c r="C8" s="4">
        <v>983</v>
      </c>
      <c r="D8" s="4">
        <v>199.7</v>
      </c>
      <c r="E8" s="4">
        <v>200</v>
      </c>
      <c r="F8" s="4"/>
      <c r="G8" s="4">
        <v>179.97</v>
      </c>
      <c r="H8" s="4">
        <v>274.35</v>
      </c>
      <c r="I8" s="4">
        <v>200</v>
      </c>
      <c r="J8" s="4">
        <v>225.14</v>
      </c>
      <c r="K8" s="4">
        <v>30.2</v>
      </c>
      <c r="L8" s="4"/>
      <c r="M8" s="4">
        <v>123</v>
      </c>
      <c r="N8" s="4">
        <v>195</v>
      </c>
      <c r="O8" s="4"/>
      <c r="P8" s="4">
        <v>30</v>
      </c>
      <c r="Q8" s="4">
        <v>49.5</v>
      </c>
      <c r="R8" s="4">
        <v>99</v>
      </c>
      <c r="S8" s="4">
        <v>0.8</v>
      </c>
      <c r="T8" s="4"/>
      <c r="U8" s="4">
        <v>927.5</v>
      </c>
      <c r="V8" s="6"/>
      <c r="W8" s="7">
        <f t="shared" si="0"/>
        <v>2734.16</v>
      </c>
    </row>
    <row r="9" spans="1:23" ht="15.75">
      <c r="A9" s="4">
        <v>4</v>
      </c>
      <c r="B9" s="4" t="s">
        <v>274</v>
      </c>
      <c r="C9" s="4">
        <v>436</v>
      </c>
      <c r="D9" s="4">
        <v>100</v>
      </c>
      <c r="E9" s="4">
        <v>99.2</v>
      </c>
      <c r="F9" s="4"/>
      <c r="G9" s="4">
        <v>97.63</v>
      </c>
      <c r="H9" s="4">
        <v>200.7</v>
      </c>
      <c r="I9" s="4"/>
      <c r="J9" s="4">
        <v>99.33</v>
      </c>
      <c r="K9" s="4"/>
      <c r="L9" s="4"/>
      <c r="M9" s="4">
        <v>69.9</v>
      </c>
      <c r="N9" s="4">
        <v>225</v>
      </c>
      <c r="O9" s="4"/>
      <c r="P9" s="4">
        <v>20</v>
      </c>
      <c r="Q9" s="4"/>
      <c r="R9" s="4"/>
      <c r="S9" s="4"/>
      <c r="T9" s="4"/>
      <c r="U9" s="4">
        <v>1469.3</v>
      </c>
      <c r="V9" s="6"/>
      <c r="W9" s="7">
        <f t="shared" si="0"/>
        <v>2381.06</v>
      </c>
    </row>
    <row r="10" spans="1:23" ht="15.75">
      <c r="A10" s="4">
        <v>5</v>
      </c>
      <c r="B10" s="4" t="s">
        <v>275</v>
      </c>
      <c r="C10" s="4">
        <v>734</v>
      </c>
      <c r="D10" s="4">
        <v>208.4</v>
      </c>
      <c r="E10" s="4">
        <v>191.5</v>
      </c>
      <c r="F10" s="4"/>
      <c r="G10" s="4">
        <v>129.8</v>
      </c>
      <c r="H10" s="4">
        <v>249.92</v>
      </c>
      <c r="I10" s="4">
        <v>205.2</v>
      </c>
      <c r="J10" s="4">
        <v>249.88</v>
      </c>
      <c r="K10" s="4">
        <v>29.8</v>
      </c>
      <c r="L10" s="4"/>
      <c r="M10" s="4">
        <v>100.9</v>
      </c>
      <c r="N10" s="4">
        <v>105</v>
      </c>
      <c r="O10" s="4"/>
      <c r="P10" s="4">
        <v>30</v>
      </c>
      <c r="Q10" s="4">
        <v>50</v>
      </c>
      <c r="R10" s="4">
        <v>168.8</v>
      </c>
      <c r="S10" s="4"/>
      <c r="T10" s="4"/>
      <c r="U10" s="4">
        <v>502.7</v>
      </c>
      <c r="V10" s="6"/>
      <c r="W10" s="7">
        <f t="shared" si="0"/>
        <v>2221.8999999999996</v>
      </c>
    </row>
    <row r="11" spans="1:23" ht="15.75">
      <c r="A11" s="4">
        <v>6</v>
      </c>
      <c r="B11" s="4" t="s">
        <v>276</v>
      </c>
      <c r="C11" s="4">
        <v>186</v>
      </c>
      <c r="D11" s="4">
        <v>186</v>
      </c>
      <c r="E11" s="4">
        <v>130.7</v>
      </c>
      <c r="F11" s="4"/>
      <c r="G11" s="4">
        <v>105.2</v>
      </c>
      <c r="H11" s="4">
        <v>182</v>
      </c>
      <c r="I11" s="4">
        <v>84.8</v>
      </c>
      <c r="J11" s="4"/>
      <c r="K11" s="4"/>
      <c r="L11" s="4"/>
      <c r="M11" s="4">
        <v>70</v>
      </c>
      <c r="N11" s="4"/>
      <c r="O11" s="4"/>
      <c r="P11" s="4">
        <v>20</v>
      </c>
      <c r="Q11" s="4"/>
      <c r="R11" s="4"/>
      <c r="S11" s="4"/>
      <c r="T11" s="4"/>
      <c r="U11" s="4">
        <v>199.7</v>
      </c>
      <c r="V11" s="6"/>
      <c r="W11" s="7">
        <f t="shared" si="0"/>
        <v>978.3999999999999</v>
      </c>
    </row>
    <row r="12" spans="1:23" ht="15.75">
      <c r="A12" s="4">
        <v>7</v>
      </c>
      <c r="B12" s="4" t="s">
        <v>277</v>
      </c>
      <c r="C12" s="4">
        <v>428</v>
      </c>
      <c r="D12" s="4">
        <v>221.2</v>
      </c>
      <c r="E12" s="4">
        <v>160.1</v>
      </c>
      <c r="F12" s="4"/>
      <c r="G12" s="4">
        <v>99.9</v>
      </c>
      <c r="H12" s="4">
        <v>211.8</v>
      </c>
      <c r="I12" s="4"/>
      <c r="J12" s="4">
        <v>98.97</v>
      </c>
      <c r="K12" s="4"/>
      <c r="L12" s="4"/>
      <c r="M12" s="4">
        <v>50</v>
      </c>
      <c r="N12" s="4"/>
      <c r="O12" s="4"/>
      <c r="P12" s="4">
        <v>20</v>
      </c>
      <c r="Q12" s="4"/>
      <c r="R12" s="4"/>
      <c r="S12" s="4"/>
      <c r="T12" s="4">
        <v>25</v>
      </c>
      <c r="U12" s="4">
        <v>1751.2</v>
      </c>
      <c r="V12" s="6"/>
      <c r="W12" s="7">
        <f t="shared" si="0"/>
        <v>2638.17</v>
      </c>
    </row>
    <row r="13" spans="1:23" ht="15.75">
      <c r="A13" s="4">
        <v>8</v>
      </c>
      <c r="B13" s="4" t="s">
        <v>278</v>
      </c>
      <c r="C13" s="4">
        <v>611</v>
      </c>
      <c r="D13" s="4">
        <v>99.42</v>
      </c>
      <c r="E13" s="4">
        <v>99.9</v>
      </c>
      <c r="F13" s="4"/>
      <c r="G13" s="4">
        <v>99.6</v>
      </c>
      <c r="H13" s="4">
        <v>350</v>
      </c>
      <c r="I13" s="4"/>
      <c r="J13" s="4">
        <v>99.9</v>
      </c>
      <c r="K13" s="4"/>
      <c r="L13" s="4"/>
      <c r="M13" s="4">
        <v>96.2</v>
      </c>
      <c r="N13" s="4">
        <v>90</v>
      </c>
      <c r="O13" s="4"/>
      <c r="P13" s="4">
        <v>20</v>
      </c>
      <c r="Q13" s="4"/>
      <c r="R13" s="4"/>
      <c r="S13" s="4"/>
      <c r="T13" s="4"/>
      <c r="U13" s="4"/>
      <c r="V13" s="6"/>
      <c r="W13" s="7">
        <f t="shared" si="0"/>
        <v>955.02</v>
      </c>
    </row>
    <row r="14" spans="1:23" ht="15.75">
      <c r="A14" s="4">
        <v>9</v>
      </c>
      <c r="B14" s="4" t="s">
        <v>279</v>
      </c>
      <c r="C14" s="4">
        <v>595</v>
      </c>
      <c r="D14" s="4">
        <v>92.45</v>
      </c>
      <c r="E14" s="4">
        <v>100</v>
      </c>
      <c r="F14" s="4"/>
      <c r="G14" s="4">
        <v>99.9</v>
      </c>
      <c r="H14" s="4">
        <v>287.66</v>
      </c>
      <c r="I14" s="4"/>
      <c r="J14" s="4">
        <v>99.83</v>
      </c>
      <c r="K14" s="4"/>
      <c r="L14" s="4"/>
      <c r="M14" s="4">
        <v>100</v>
      </c>
      <c r="N14" s="4">
        <v>145</v>
      </c>
      <c r="O14" s="4"/>
      <c r="P14" s="4">
        <v>20</v>
      </c>
      <c r="Q14" s="4"/>
      <c r="R14" s="4"/>
      <c r="S14" s="4"/>
      <c r="T14" s="4"/>
      <c r="U14" s="4"/>
      <c r="V14" s="6"/>
      <c r="W14" s="7">
        <f t="shared" si="0"/>
        <v>944.84</v>
      </c>
    </row>
    <row r="15" spans="1:23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7">
        <f t="shared" si="0"/>
        <v>0</v>
      </c>
    </row>
    <row r="16" spans="1:23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7">
        <f t="shared" si="0"/>
        <v>0</v>
      </c>
    </row>
    <row r="17" spans="1:23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"/>
      <c r="W17" s="7">
        <f t="shared" si="0"/>
        <v>0</v>
      </c>
    </row>
    <row r="18" spans="1:23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6"/>
      <c r="W18" s="7">
        <f t="shared" si="0"/>
        <v>0</v>
      </c>
    </row>
    <row r="19" spans="1:23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7">
        <f t="shared" si="0"/>
        <v>0</v>
      </c>
    </row>
    <row r="20" spans="1:23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  <c r="W20" s="7">
        <f t="shared" si="0"/>
        <v>0</v>
      </c>
    </row>
    <row r="21" spans="1:23" ht="15.75">
      <c r="A21" s="62" t="s">
        <v>23</v>
      </c>
      <c r="B21" s="63"/>
      <c r="C21" s="104">
        <f>SUM(C6:C20)</f>
        <v>4791</v>
      </c>
      <c r="D21" s="8">
        <f>SUM(D6:D20)</f>
        <v>1437.5700000000002</v>
      </c>
      <c r="E21" s="8">
        <f aca="true" t="shared" si="1" ref="E21:W21">SUM(E6:E20)</f>
        <v>1191.98</v>
      </c>
      <c r="F21" s="8">
        <f t="shared" si="1"/>
        <v>0</v>
      </c>
      <c r="G21" s="8">
        <f t="shared" si="1"/>
        <v>940.66</v>
      </c>
      <c r="H21" s="8">
        <f t="shared" si="1"/>
        <v>2110.35</v>
      </c>
      <c r="I21" s="8">
        <f t="shared" si="1"/>
        <v>490</v>
      </c>
      <c r="J21" s="8">
        <f t="shared" si="1"/>
        <v>1007.04</v>
      </c>
      <c r="K21" s="8">
        <f t="shared" si="1"/>
        <v>100</v>
      </c>
      <c r="L21" s="8">
        <f t="shared" si="1"/>
        <v>0</v>
      </c>
      <c r="M21" s="8">
        <f t="shared" si="1"/>
        <v>750</v>
      </c>
      <c r="N21" s="8">
        <f t="shared" si="1"/>
        <v>785</v>
      </c>
      <c r="O21" s="8">
        <f t="shared" si="1"/>
        <v>0</v>
      </c>
      <c r="P21" s="8">
        <f t="shared" si="1"/>
        <v>200</v>
      </c>
      <c r="Q21" s="8">
        <f t="shared" si="1"/>
        <v>99.5</v>
      </c>
      <c r="R21" s="8">
        <f t="shared" si="1"/>
        <v>267.8</v>
      </c>
      <c r="S21" s="8">
        <f t="shared" si="1"/>
        <v>0.8</v>
      </c>
      <c r="T21" s="8">
        <f t="shared" si="1"/>
        <v>25</v>
      </c>
      <c r="U21" s="8">
        <f t="shared" si="1"/>
        <v>4850.4</v>
      </c>
      <c r="V21" s="8">
        <f t="shared" si="1"/>
        <v>0</v>
      </c>
      <c r="W21" s="8">
        <f t="shared" si="1"/>
        <v>14256.1</v>
      </c>
    </row>
    <row r="22" spans="1:10" ht="21.75" customHeight="1">
      <c r="A22" s="64" t="s">
        <v>280</v>
      </c>
      <c r="B22" s="64"/>
      <c r="C22" s="64"/>
      <c r="D22" s="64"/>
      <c r="E22" s="64"/>
      <c r="F22" s="64"/>
      <c r="G22" s="64"/>
      <c r="H22" s="64"/>
      <c r="I22" s="64"/>
      <c r="J22" s="64"/>
    </row>
  </sheetData>
  <sheetProtection/>
  <mergeCells count="18">
    <mergeCell ref="L4:L5"/>
    <mergeCell ref="M4:M5"/>
    <mergeCell ref="T4:T5"/>
    <mergeCell ref="P4:P5"/>
    <mergeCell ref="N4:O4"/>
    <mergeCell ref="U4:U5"/>
    <mergeCell ref="V4:V5"/>
    <mergeCell ref="W4:W5"/>
    <mergeCell ref="Q4:S4"/>
    <mergeCell ref="A21:B21"/>
    <mergeCell ref="A22:J22"/>
    <mergeCell ref="A1:K1"/>
    <mergeCell ref="A2:B2"/>
    <mergeCell ref="A3:B3"/>
    <mergeCell ref="A4:A5"/>
    <mergeCell ref="B4:B5"/>
    <mergeCell ref="D4:K4"/>
    <mergeCell ref="C4:C5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K1"/>
    </sheetView>
  </sheetViews>
  <sheetFormatPr defaultColWidth="9.140625" defaultRowHeight="12.75"/>
  <cols>
    <col min="1" max="1" width="5.57421875" style="3" customWidth="1"/>
    <col min="2" max="2" width="29.140625" style="3" customWidth="1"/>
    <col min="3" max="3" width="18.140625" style="3" customWidth="1"/>
    <col min="4" max="4" width="13.7109375" style="3" customWidth="1"/>
    <col min="5" max="5" width="17.7109375" style="3" customWidth="1"/>
    <col min="6" max="6" width="12.57421875" style="3" customWidth="1"/>
    <col min="7" max="7" width="13.00390625" style="3" customWidth="1"/>
    <col min="8" max="8" width="15.140625" style="3" customWidth="1"/>
    <col min="9" max="9" width="14.00390625" style="3" customWidth="1"/>
    <col min="10" max="10" width="11.00390625" style="3" customWidth="1"/>
    <col min="11" max="11" width="17.00390625" style="3" customWidth="1"/>
    <col min="12" max="12" width="14.57421875" style="3" customWidth="1"/>
    <col min="13" max="13" width="12.57421875" style="3" customWidth="1"/>
    <col min="14" max="14" width="20.57421875" style="3" customWidth="1"/>
    <col min="15" max="15" width="15.57421875" style="3" customWidth="1"/>
    <col min="16" max="16" width="21.28125" style="3" customWidth="1"/>
    <col min="17" max="17" width="13.00390625" style="3" customWidth="1"/>
    <col min="18" max="18" width="14.421875" style="3" customWidth="1"/>
    <col min="19" max="19" width="17.421875" style="3" customWidth="1"/>
    <col min="20" max="20" width="19.57421875" style="3" customWidth="1"/>
    <col min="21" max="21" width="13.421875" style="3" customWidth="1"/>
    <col min="22" max="22" width="17.7109375" style="3" customWidth="1"/>
    <col min="23" max="16384" width="9.140625" style="3" customWidth="1"/>
  </cols>
  <sheetData>
    <row r="1" spans="1:22" ht="51.75" customHeight="1">
      <c r="A1" s="65" t="s">
        <v>281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2"/>
      <c r="M1" s="2"/>
      <c r="N1" s="2"/>
      <c r="O1" s="2"/>
      <c r="V1" s="10"/>
    </row>
    <row r="2" spans="1:15" ht="21" customHeight="1">
      <c r="A2" s="81" t="s">
        <v>268</v>
      </c>
      <c r="B2" s="81"/>
      <c r="C2" s="45"/>
      <c r="D2" s="9"/>
      <c r="E2" s="9"/>
      <c r="F2" s="9"/>
      <c r="G2" s="9"/>
      <c r="H2" s="9"/>
      <c r="I2" s="9"/>
      <c r="J2" s="9"/>
      <c r="K2" s="9"/>
      <c r="L2" s="2"/>
      <c r="M2" s="2"/>
      <c r="N2" s="2"/>
      <c r="O2" s="2"/>
    </row>
    <row r="3" spans="1:3" ht="17.25" customHeight="1">
      <c r="A3" s="67" t="s">
        <v>26</v>
      </c>
      <c r="B3" s="67"/>
      <c r="C3" s="56"/>
    </row>
    <row r="4" spans="1:23" ht="47.25" customHeight="1">
      <c r="A4" s="68" t="s">
        <v>0</v>
      </c>
      <c r="B4" s="68" t="s">
        <v>24</v>
      </c>
      <c r="C4" s="71" t="s">
        <v>269</v>
      </c>
      <c r="D4" s="70" t="s">
        <v>1</v>
      </c>
      <c r="E4" s="70"/>
      <c r="F4" s="70"/>
      <c r="G4" s="70"/>
      <c r="H4" s="70"/>
      <c r="I4" s="70"/>
      <c r="J4" s="70"/>
      <c r="K4" s="70"/>
      <c r="L4" s="68" t="s">
        <v>2</v>
      </c>
      <c r="M4" s="68" t="s">
        <v>3</v>
      </c>
      <c r="N4" s="78" t="s">
        <v>4</v>
      </c>
      <c r="O4" s="80"/>
      <c r="P4" s="68" t="s">
        <v>5</v>
      </c>
      <c r="Q4" s="78" t="s">
        <v>6</v>
      </c>
      <c r="R4" s="79"/>
      <c r="S4" s="80"/>
      <c r="T4" s="68" t="s">
        <v>7</v>
      </c>
      <c r="U4" s="68" t="s">
        <v>8</v>
      </c>
      <c r="V4" s="74" t="s">
        <v>9</v>
      </c>
      <c r="W4" s="76" t="s">
        <v>23</v>
      </c>
    </row>
    <row r="5" spans="1:23" ht="119.25" customHeight="1">
      <c r="A5" s="69"/>
      <c r="B5" s="69"/>
      <c r="C5" s="72"/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73"/>
      <c r="M5" s="73"/>
      <c r="N5" s="1" t="s">
        <v>18</v>
      </c>
      <c r="O5" s="1" t="s">
        <v>19</v>
      </c>
      <c r="P5" s="73"/>
      <c r="Q5" s="1" t="s">
        <v>20</v>
      </c>
      <c r="R5" s="1" t="s">
        <v>21</v>
      </c>
      <c r="S5" s="1" t="s">
        <v>22</v>
      </c>
      <c r="T5" s="73"/>
      <c r="U5" s="73"/>
      <c r="V5" s="75"/>
      <c r="W5" s="77"/>
    </row>
    <row r="6" spans="1:23" ht="15.75">
      <c r="A6" s="4">
        <v>1</v>
      </c>
      <c r="B6" s="4" t="s">
        <v>271</v>
      </c>
      <c r="C6" s="4">
        <v>528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  <c r="R6" s="5"/>
      <c r="S6" s="5"/>
      <c r="T6" s="4"/>
      <c r="U6" s="4"/>
      <c r="V6" s="6"/>
      <c r="W6" s="7">
        <f>SUM(D6:V6)</f>
        <v>0</v>
      </c>
    </row>
    <row r="7" spans="1:23" ht="15.75">
      <c r="A7" s="4">
        <v>2</v>
      </c>
      <c r="B7" s="4" t="s">
        <v>272</v>
      </c>
      <c r="C7" s="4">
        <v>290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6"/>
      <c r="W7" s="7">
        <f aca="true" t="shared" si="0" ref="W7:W20">SUM(D7:V7)</f>
        <v>0</v>
      </c>
    </row>
    <row r="8" spans="1:23" ht="15.75">
      <c r="A8" s="4">
        <v>3</v>
      </c>
      <c r="B8" s="4" t="s">
        <v>273</v>
      </c>
      <c r="C8" s="4">
        <v>983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6"/>
      <c r="W8" s="7">
        <f t="shared" si="0"/>
        <v>0</v>
      </c>
    </row>
    <row r="9" spans="1:23" ht="15.75">
      <c r="A9" s="4">
        <v>4</v>
      </c>
      <c r="B9" s="4" t="s">
        <v>274</v>
      </c>
      <c r="C9" s="4">
        <v>436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  <c r="W9" s="7">
        <f t="shared" si="0"/>
        <v>0</v>
      </c>
    </row>
    <row r="10" spans="1:23" ht="15.75">
      <c r="A10" s="4">
        <v>5</v>
      </c>
      <c r="B10" s="4" t="s">
        <v>275</v>
      </c>
      <c r="C10" s="4">
        <v>734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"/>
      <c r="W10" s="7">
        <f t="shared" si="0"/>
        <v>0</v>
      </c>
    </row>
    <row r="11" spans="1:23" ht="15.75">
      <c r="A11" s="4">
        <v>6</v>
      </c>
      <c r="B11" s="4" t="s">
        <v>276</v>
      </c>
      <c r="C11" s="4">
        <v>186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7">
        <f t="shared" si="0"/>
        <v>0</v>
      </c>
    </row>
    <row r="12" spans="1:23" ht="15.75">
      <c r="A12" s="4">
        <v>7</v>
      </c>
      <c r="B12" s="4" t="s">
        <v>277</v>
      </c>
      <c r="C12" s="4">
        <v>428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7">
        <f t="shared" si="0"/>
        <v>0</v>
      </c>
    </row>
    <row r="13" spans="1:23" ht="15.75">
      <c r="A13" s="4">
        <v>8</v>
      </c>
      <c r="B13" s="4" t="s">
        <v>278</v>
      </c>
      <c r="C13" s="4">
        <v>611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7">
        <f t="shared" si="0"/>
        <v>0</v>
      </c>
    </row>
    <row r="14" spans="1:23" ht="15.75">
      <c r="A14" s="4">
        <v>9</v>
      </c>
      <c r="B14" s="4" t="s">
        <v>279</v>
      </c>
      <c r="C14" s="4">
        <v>595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7">
        <f t="shared" si="0"/>
        <v>0</v>
      </c>
    </row>
    <row r="15" spans="1:23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7">
        <f t="shared" si="0"/>
        <v>0</v>
      </c>
    </row>
    <row r="16" spans="1:23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7">
        <f t="shared" si="0"/>
        <v>0</v>
      </c>
    </row>
    <row r="17" spans="1:23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"/>
      <c r="W17" s="7">
        <f t="shared" si="0"/>
        <v>0</v>
      </c>
    </row>
    <row r="18" spans="1:23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6"/>
      <c r="W18" s="7">
        <f t="shared" si="0"/>
        <v>0</v>
      </c>
    </row>
    <row r="19" spans="1:23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7">
        <f t="shared" si="0"/>
        <v>0</v>
      </c>
    </row>
    <row r="20" spans="1:23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  <c r="W20" s="7">
        <f t="shared" si="0"/>
        <v>0</v>
      </c>
    </row>
    <row r="21" spans="1:23" ht="15.75">
      <c r="A21" s="62" t="s">
        <v>23</v>
      </c>
      <c r="B21" s="63"/>
      <c r="C21" s="104">
        <f>SUM(C6:C20)</f>
        <v>4791</v>
      </c>
      <c r="D21" s="8">
        <f>SUM(D6:D20)</f>
        <v>0</v>
      </c>
      <c r="E21" s="8">
        <f aca="true" t="shared" si="1" ref="E21:W21">SUM(E6:E20)</f>
        <v>0</v>
      </c>
      <c r="F21" s="8">
        <f t="shared" si="1"/>
        <v>0</v>
      </c>
      <c r="G21" s="8">
        <f t="shared" si="1"/>
        <v>0</v>
      </c>
      <c r="H21" s="8">
        <f t="shared" si="1"/>
        <v>0</v>
      </c>
      <c r="I21" s="8">
        <f t="shared" si="1"/>
        <v>0</v>
      </c>
      <c r="J21" s="8">
        <f t="shared" si="1"/>
        <v>0</v>
      </c>
      <c r="K21" s="8">
        <f t="shared" si="1"/>
        <v>0</v>
      </c>
      <c r="L21" s="8">
        <f t="shared" si="1"/>
        <v>0</v>
      </c>
      <c r="M21" s="8">
        <f t="shared" si="1"/>
        <v>0</v>
      </c>
      <c r="N21" s="8">
        <f t="shared" si="1"/>
        <v>0</v>
      </c>
      <c r="O21" s="8">
        <f t="shared" si="1"/>
        <v>0</v>
      </c>
      <c r="P21" s="8">
        <f t="shared" si="1"/>
        <v>0</v>
      </c>
      <c r="Q21" s="8">
        <f t="shared" si="1"/>
        <v>0</v>
      </c>
      <c r="R21" s="8">
        <f t="shared" si="1"/>
        <v>0</v>
      </c>
      <c r="S21" s="8">
        <f t="shared" si="1"/>
        <v>0</v>
      </c>
      <c r="T21" s="8">
        <f t="shared" si="1"/>
        <v>0</v>
      </c>
      <c r="U21" s="8">
        <f t="shared" si="1"/>
        <v>0</v>
      </c>
      <c r="V21" s="8">
        <f t="shared" si="1"/>
        <v>0</v>
      </c>
      <c r="W21" s="8">
        <f t="shared" si="1"/>
        <v>0</v>
      </c>
    </row>
    <row r="22" spans="1:10" ht="15.75">
      <c r="A22" s="64" t="s">
        <v>280</v>
      </c>
      <c r="B22" s="64"/>
      <c r="C22" s="64"/>
      <c r="D22" s="64"/>
      <c r="E22" s="64"/>
      <c r="F22" s="64"/>
      <c r="G22" s="64"/>
      <c r="H22" s="64"/>
      <c r="I22" s="64"/>
      <c r="J22" s="64"/>
    </row>
    <row r="24" spans="1:8" ht="21.75" customHeight="1">
      <c r="A24" s="82"/>
      <c r="B24" s="82"/>
      <c r="C24" s="82"/>
      <c r="D24" s="82"/>
      <c r="E24" s="82"/>
      <c r="F24" s="82"/>
      <c r="G24" s="82"/>
      <c r="H24" s="82"/>
    </row>
  </sheetData>
  <sheetProtection/>
  <mergeCells count="19">
    <mergeCell ref="A24:H24"/>
    <mergeCell ref="A22:J22"/>
    <mergeCell ref="W4:W5"/>
    <mergeCell ref="A21:B21"/>
    <mergeCell ref="Q4:S4"/>
    <mergeCell ref="T4:T5"/>
    <mergeCell ref="U4:U5"/>
    <mergeCell ref="V4:V5"/>
    <mergeCell ref="L4:L5"/>
    <mergeCell ref="M4:M5"/>
    <mergeCell ref="N4:O4"/>
    <mergeCell ref="P4:P5"/>
    <mergeCell ref="A1:K1"/>
    <mergeCell ref="A2:B2"/>
    <mergeCell ref="A3:B3"/>
    <mergeCell ref="A4:A5"/>
    <mergeCell ref="B4:B5"/>
    <mergeCell ref="D4:K4"/>
    <mergeCell ref="C4:C5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zoomScale="75" zoomScaleNormal="75" zoomScalePageLayoutView="0" workbookViewId="0" topLeftCell="A1">
      <selection activeCell="A22" sqref="A22:J22"/>
    </sheetView>
  </sheetViews>
  <sheetFormatPr defaultColWidth="9.140625" defaultRowHeight="12.75"/>
  <cols>
    <col min="1" max="1" width="5.57421875" style="3" customWidth="1"/>
    <col min="2" max="2" width="29.140625" style="3" customWidth="1"/>
    <col min="3" max="3" width="18.00390625" style="3" customWidth="1"/>
    <col min="4" max="4" width="11.00390625" style="3" customWidth="1"/>
    <col min="5" max="5" width="9.421875" style="3" customWidth="1"/>
    <col min="6" max="6" width="11.28125" style="3" customWidth="1"/>
    <col min="7" max="7" width="10.8515625" style="3" customWidth="1"/>
    <col min="8" max="8" width="9.7109375" style="3" customWidth="1"/>
    <col min="9" max="9" width="14.00390625" style="3" customWidth="1"/>
    <col min="10" max="10" width="11.00390625" style="3" customWidth="1"/>
    <col min="11" max="11" width="15.28125" style="3" customWidth="1"/>
    <col min="12" max="12" width="14.57421875" style="3" customWidth="1"/>
    <col min="13" max="13" width="12.57421875" style="3" customWidth="1"/>
    <col min="14" max="14" width="20.57421875" style="3" customWidth="1"/>
    <col min="15" max="16" width="15.57421875" style="3" customWidth="1"/>
    <col min="17" max="17" width="13.00390625" style="3" customWidth="1"/>
    <col min="18" max="18" width="14.421875" style="3" customWidth="1"/>
    <col min="19" max="19" width="14.7109375" style="3" customWidth="1"/>
    <col min="20" max="20" width="19.57421875" style="3" customWidth="1"/>
    <col min="21" max="21" width="13.421875" style="3" customWidth="1"/>
    <col min="22" max="22" width="17.7109375" style="3" customWidth="1"/>
    <col min="23" max="16384" width="9.140625" style="3" customWidth="1"/>
  </cols>
  <sheetData>
    <row r="1" spans="1:22" ht="51.75" customHeight="1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2"/>
      <c r="M1" s="2"/>
      <c r="N1" s="2"/>
      <c r="O1" s="2"/>
      <c r="V1" s="10"/>
    </row>
    <row r="2" spans="1:15" ht="21" customHeight="1">
      <c r="A2" s="81" t="s">
        <v>268</v>
      </c>
      <c r="B2" s="81"/>
      <c r="C2" s="45"/>
      <c r="D2" s="9"/>
      <c r="E2" s="9"/>
      <c r="F2" s="9"/>
      <c r="G2" s="9"/>
      <c r="H2" s="9"/>
      <c r="I2" s="9"/>
      <c r="J2" s="9"/>
      <c r="K2" s="9"/>
      <c r="L2" s="2"/>
      <c r="M2" s="2"/>
      <c r="N2" s="2"/>
      <c r="O2" s="2"/>
    </row>
    <row r="3" spans="1:3" ht="17.25" customHeight="1">
      <c r="A3" s="67" t="s">
        <v>26</v>
      </c>
      <c r="B3" s="67"/>
      <c r="C3" s="56"/>
    </row>
    <row r="4" spans="1:23" ht="62.25" customHeight="1">
      <c r="A4" s="68" t="s">
        <v>0</v>
      </c>
      <c r="B4" s="68" t="s">
        <v>24</v>
      </c>
      <c r="C4" s="71" t="s">
        <v>269</v>
      </c>
      <c r="D4" s="70" t="s">
        <v>1</v>
      </c>
      <c r="E4" s="70"/>
      <c r="F4" s="70"/>
      <c r="G4" s="70"/>
      <c r="H4" s="70"/>
      <c r="I4" s="70"/>
      <c r="J4" s="70"/>
      <c r="K4" s="70"/>
      <c r="L4" s="68" t="s">
        <v>2</v>
      </c>
      <c r="M4" s="68" t="s">
        <v>3</v>
      </c>
      <c r="N4" s="78" t="s">
        <v>4</v>
      </c>
      <c r="O4" s="80"/>
      <c r="P4" s="68" t="s">
        <v>5</v>
      </c>
      <c r="Q4" s="78" t="s">
        <v>6</v>
      </c>
      <c r="R4" s="79"/>
      <c r="S4" s="80"/>
      <c r="T4" s="68" t="s">
        <v>7</v>
      </c>
      <c r="U4" s="68" t="s">
        <v>8</v>
      </c>
      <c r="V4" s="74" t="s">
        <v>9</v>
      </c>
      <c r="W4" s="76" t="s">
        <v>23</v>
      </c>
    </row>
    <row r="5" spans="1:23" ht="106.5" customHeight="1">
      <c r="A5" s="69"/>
      <c r="B5" s="69"/>
      <c r="C5" s="72"/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73"/>
      <c r="M5" s="73"/>
      <c r="N5" s="1" t="s">
        <v>18</v>
      </c>
      <c r="O5" s="1" t="s">
        <v>19</v>
      </c>
      <c r="P5" s="73"/>
      <c r="Q5" s="1" t="s">
        <v>20</v>
      </c>
      <c r="R5" s="1" t="s">
        <v>21</v>
      </c>
      <c r="S5" s="1" t="s">
        <v>22</v>
      </c>
      <c r="T5" s="73"/>
      <c r="U5" s="73"/>
      <c r="V5" s="75"/>
      <c r="W5" s="77"/>
    </row>
    <row r="6" spans="1:23" ht="15.75">
      <c r="A6" s="4">
        <v>1</v>
      </c>
      <c r="B6" s="4" t="s">
        <v>271</v>
      </c>
      <c r="C6" s="4">
        <v>528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  <c r="R6" s="5"/>
      <c r="S6" s="5"/>
      <c r="T6" s="4"/>
      <c r="U6" s="4"/>
      <c r="V6" s="6"/>
      <c r="W6" s="7">
        <f>SUM(D6:V6)</f>
        <v>0</v>
      </c>
    </row>
    <row r="7" spans="1:23" ht="15.75">
      <c r="A7" s="4">
        <v>2</v>
      </c>
      <c r="B7" s="4" t="s">
        <v>272</v>
      </c>
      <c r="C7" s="4">
        <v>290</v>
      </c>
      <c r="D7" s="4"/>
      <c r="E7" s="4"/>
      <c r="F7" s="4"/>
      <c r="G7" s="4">
        <v>30</v>
      </c>
      <c r="H7" s="4"/>
      <c r="I7" s="4">
        <v>100</v>
      </c>
      <c r="J7" s="4"/>
      <c r="K7" s="4"/>
      <c r="L7" s="4"/>
      <c r="M7" s="4"/>
      <c r="N7" s="4"/>
      <c r="O7" s="4"/>
      <c r="P7" s="4"/>
      <c r="Q7" s="4">
        <v>22.4</v>
      </c>
      <c r="R7" s="4"/>
      <c r="S7" s="4"/>
      <c r="T7" s="4"/>
      <c r="U7" s="4"/>
      <c r="V7" s="6"/>
      <c r="W7" s="7">
        <f aca="true" t="shared" si="0" ref="W7:W20">SUM(D7:V7)</f>
        <v>152.4</v>
      </c>
    </row>
    <row r="8" spans="1:23" ht="15.75">
      <c r="A8" s="4">
        <v>3</v>
      </c>
      <c r="B8" s="4" t="s">
        <v>273</v>
      </c>
      <c r="C8" s="4">
        <v>983</v>
      </c>
      <c r="D8" s="4"/>
      <c r="E8" s="4"/>
      <c r="F8" s="4"/>
      <c r="G8" s="4"/>
      <c r="H8" s="4"/>
      <c r="I8" s="4">
        <v>100</v>
      </c>
      <c r="J8" s="4"/>
      <c r="K8" s="4"/>
      <c r="L8" s="4"/>
      <c r="M8" s="4"/>
      <c r="N8" s="4"/>
      <c r="O8" s="4"/>
      <c r="P8" s="4"/>
      <c r="Q8" s="4">
        <v>77.6</v>
      </c>
      <c r="R8" s="4"/>
      <c r="S8" s="4"/>
      <c r="T8" s="4"/>
      <c r="U8" s="4"/>
      <c r="V8" s="6"/>
      <c r="W8" s="7">
        <f t="shared" si="0"/>
        <v>177.6</v>
      </c>
    </row>
    <row r="9" spans="1:23" ht="15.75">
      <c r="A9" s="4">
        <v>4</v>
      </c>
      <c r="B9" s="4" t="s">
        <v>274</v>
      </c>
      <c r="C9" s="4">
        <v>436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  <c r="W9" s="7">
        <f t="shared" si="0"/>
        <v>0</v>
      </c>
    </row>
    <row r="10" spans="1:23" ht="15.75">
      <c r="A10" s="4">
        <v>5</v>
      </c>
      <c r="B10" s="4" t="s">
        <v>275</v>
      </c>
      <c r="C10" s="4">
        <v>734</v>
      </c>
      <c r="D10" s="4"/>
      <c r="E10" s="4"/>
      <c r="F10" s="4"/>
      <c r="G10" s="4">
        <v>40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"/>
      <c r="W10" s="7">
        <f t="shared" si="0"/>
        <v>40</v>
      </c>
    </row>
    <row r="11" spans="1:23" ht="15.75">
      <c r="A11" s="4">
        <v>6</v>
      </c>
      <c r="B11" s="4" t="s">
        <v>276</v>
      </c>
      <c r="C11" s="4">
        <v>186</v>
      </c>
      <c r="D11" s="4"/>
      <c r="E11" s="4"/>
      <c r="F11" s="4"/>
      <c r="G11" s="4">
        <v>30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7">
        <f t="shared" si="0"/>
        <v>30</v>
      </c>
    </row>
    <row r="12" spans="1:23" ht="15.75">
      <c r="A12" s="4">
        <v>7</v>
      </c>
      <c r="B12" s="4" t="s">
        <v>277</v>
      </c>
      <c r="C12" s="4">
        <v>428</v>
      </c>
      <c r="D12" s="4"/>
      <c r="E12" s="4"/>
      <c r="F12" s="4"/>
      <c r="G12" s="4"/>
      <c r="H12" s="4">
        <v>99.9</v>
      </c>
      <c r="I12" s="4"/>
      <c r="J12" s="4">
        <v>50</v>
      </c>
      <c r="K12" s="4"/>
      <c r="L12" s="4"/>
      <c r="M12" s="4"/>
      <c r="N12" s="4">
        <v>300</v>
      </c>
      <c r="O12" s="4"/>
      <c r="P12" s="4"/>
      <c r="Q12" s="4"/>
      <c r="R12" s="4"/>
      <c r="S12" s="4"/>
      <c r="T12" s="4"/>
      <c r="U12" s="4"/>
      <c r="V12" s="6"/>
      <c r="W12" s="7">
        <f t="shared" si="0"/>
        <v>449.9</v>
      </c>
    </row>
    <row r="13" spans="1:23" ht="15.75">
      <c r="A13" s="4">
        <v>8</v>
      </c>
      <c r="B13" s="4" t="s">
        <v>278</v>
      </c>
      <c r="C13" s="4">
        <v>611</v>
      </c>
      <c r="D13" s="4"/>
      <c r="E13" s="4">
        <v>100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7">
        <f t="shared" si="0"/>
        <v>100</v>
      </c>
    </row>
    <row r="14" spans="1:23" ht="15.75">
      <c r="A14" s="4">
        <v>9</v>
      </c>
      <c r="B14" s="4" t="s">
        <v>279</v>
      </c>
      <c r="C14" s="4">
        <v>595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7">
        <f t="shared" si="0"/>
        <v>0</v>
      </c>
    </row>
    <row r="15" spans="1:23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7">
        <f t="shared" si="0"/>
        <v>0</v>
      </c>
    </row>
    <row r="16" spans="1:23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7">
        <f t="shared" si="0"/>
        <v>0</v>
      </c>
    </row>
    <row r="17" spans="1:23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"/>
      <c r="W17" s="7">
        <f t="shared" si="0"/>
        <v>0</v>
      </c>
    </row>
    <row r="18" spans="1:23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6"/>
      <c r="W18" s="7">
        <f t="shared" si="0"/>
        <v>0</v>
      </c>
    </row>
    <row r="19" spans="1:23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7">
        <f t="shared" si="0"/>
        <v>0</v>
      </c>
    </row>
    <row r="20" spans="1:23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  <c r="W20" s="7">
        <f t="shared" si="0"/>
        <v>0</v>
      </c>
    </row>
    <row r="21" spans="1:23" ht="15.75">
      <c r="A21" s="62" t="s">
        <v>23</v>
      </c>
      <c r="B21" s="63"/>
      <c r="C21" s="104">
        <f>SUM(C6:C20)</f>
        <v>4791</v>
      </c>
      <c r="D21" s="8">
        <f>SUM(D6:D20)</f>
        <v>0</v>
      </c>
      <c r="E21" s="8">
        <f aca="true" t="shared" si="1" ref="E21:W21">SUM(E6:E20)</f>
        <v>100</v>
      </c>
      <c r="F21" s="8">
        <f t="shared" si="1"/>
        <v>0</v>
      </c>
      <c r="G21" s="8">
        <f t="shared" si="1"/>
        <v>100</v>
      </c>
      <c r="H21" s="8">
        <f t="shared" si="1"/>
        <v>99.9</v>
      </c>
      <c r="I21" s="8">
        <f t="shared" si="1"/>
        <v>200</v>
      </c>
      <c r="J21" s="8">
        <f t="shared" si="1"/>
        <v>50</v>
      </c>
      <c r="K21" s="8">
        <f t="shared" si="1"/>
        <v>0</v>
      </c>
      <c r="L21" s="8">
        <f t="shared" si="1"/>
        <v>0</v>
      </c>
      <c r="M21" s="8">
        <f t="shared" si="1"/>
        <v>0</v>
      </c>
      <c r="N21" s="8">
        <f t="shared" si="1"/>
        <v>300</v>
      </c>
      <c r="O21" s="8">
        <f t="shared" si="1"/>
        <v>0</v>
      </c>
      <c r="P21" s="8">
        <f t="shared" si="1"/>
        <v>0</v>
      </c>
      <c r="Q21" s="8">
        <f t="shared" si="1"/>
        <v>100</v>
      </c>
      <c r="R21" s="8">
        <f t="shared" si="1"/>
        <v>0</v>
      </c>
      <c r="S21" s="8">
        <f t="shared" si="1"/>
        <v>0</v>
      </c>
      <c r="T21" s="8">
        <f t="shared" si="1"/>
        <v>0</v>
      </c>
      <c r="U21" s="8">
        <f t="shared" si="1"/>
        <v>0</v>
      </c>
      <c r="V21" s="8">
        <f t="shared" si="1"/>
        <v>0</v>
      </c>
      <c r="W21" s="8">
        <f t="shared" si="1"/>
        <v>949.9</v>
      </c>
    </row>
    <row r="22" spans="1:10" ht="15.75">
      <c r="A22" s="64" t="s">
        <v>280</v>
      </c>
      <c r="B22" s="64"/>
      <c r="C22" s="64"/>
      <c r="D22" s="64"/>
      <c r="E22" s="64"/>
      <c r="F22" s="64"/>
      <c r="G22" s="64"/>
      <c r="H22" s="64"/>
      <c r="I22" s="64"/>
      <c r="J22" s="64"/>
    </row>
    <row r="24" spans="1:3" ht="15.75">
      <c r="A24" s="83"/>
      <c r="B24" s="83"/>
      <c r="C24" s="46"/>
    </row>
  </sheetData>
  <sheetProtection/>
  <mergeCells count="19">
    <mergeCell ref="W4:W5"/>
    <mergeCell ref="A21:B21"/>
    <mergeCell ref="Q4:S4"/>
    <mergeCell ref="T4:T5"/>
    <mergeCell ref="U4:U5"/>
    <mergeCell ref="V4:V5"/>
    <mergeCell ref="L4:L5"/>
    <mergeCell ref="M4:M5"/>
    <mergeCell ref="N4:O4"/>
    <mergeCell ref="C4:C5"/>
    <mergeCell ref="A24:B24"/>
    <mergeCell ref="P4:P5"/>
    <mergeCell ref="A1:K1"/>
    <mergeCell ref="A2:B2"/>
    <mergeCell ref="A3:B3"/>
    <mergeCell ref="A4:A5"/>
    <mergeCell ref="B4:B5"/>
    <mergeCell ref="D4:K4"/>
    <mergeCell ref="A22:J22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="75" zoomScaleNormal="75" zoomScalePageLayoutView="0" workbookViewId="0" topLeftCell="A1">
      <pane xSplit="2" ySplit="6" topLeftCell="C1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45" sqref="A145"/>
    </sheetView>
  </sheetViews>
  <sheetFormatPr defaultColWidth="9.140625" defaultRowHeight="12.75"/>
  <cols>
    <col min="1" max="1" width="5.8515625" style="12" customWidth="1"/>
    <col min="2" max="2" width="42.7109375" style="11" customWidth="1"/>
    <col min="3" max="3" width="11.421875" style="12" customWidth="1"/>
    <col min="4" max="4" width="12.421875" style="12" customWidth="1"/>
    <col min="5" max="5" width="11.57421875" style="12" customWidth="1"/>
    <col min="6" max="6" width="8.7109375" style="12" customWidth="1"/>
    <col min="7" max="8" width="10.421875" style="12" customWidth="1"/>
    <col min="9" max="9" width="8.28125" style="12" customWidth="1"/>
    <col min="10" max="10" width="9.8515625" style="12" customWidth="1"/>
    <col min="11" max="11" width="10.28125" style="12" customWidth="1"/>
    <col min="12" max="16384" width="9.140625" style="23" customWidth="1"/>
  </cols>
  <sheetData>
    <row r="1" ht="15.75">
      <c r="K1" s="22"/>
    </row>
    <row r="2" spans="1:11" ht="32.25" customHeight="1">
      <c r="A2" s="84" t="s">
        <v>282</v>
      </c>
      <c r="B2" s="84"/>
      <c r="C2" s="84"/>
      <c r="D2" s="84"/>
      <c r="E2" s="84"/>
      <c r="F2" s="84"/>
      <c r="G2" s="84"/>
      <c r="H2" s="84"/>
      <c r="I2" s="84"/>
      <c r="J2" s="84"/>
      <c r="K2" s="22"/>
    </row>
    <row r="3" spans="1:5" ht="15.75">
      <c r="A3" s="85" t="s">
        <v>268</v>
      </c>
      <c r="B3" s="85"/>
      <c r="C3" s="24"/>
      <c r="D3" s="24"/>
      <c r="E3" s="24"/>
    </row>
    <row r="4" spans="1:5" ht="15.75">
      <c r="A4" s="91" t="s">
        <v>26</v>
      </c>
      <c r="B4" s="91"/>
      <c r="C4" s="24"/>
      <c r="D4" s="24"/>
      <c r="E4" s="24"/>
    </row>
    <row r="5" spans="1:11" ht="15.75">
      <c r="A5" s="92" t="s">
        <v>0</v>
      </c>
      <c r="B5" s="94" t="s">
        <v>30</v>
      </c>
      <c r="C5" s="86" t="s">
        <v>27</v>
      </c>
      <c r="D5" s="87"/>
      <c r="E5" s="88"/>
      <c r="F5" s="57" t="s">
        <v>28</v>
      </c>
      <c r="G5" s="58"/>
      <c r="H5" s="59"/>
      <c r="I5" s="57" t="s">
        <v>29</v>
      </c>
      <c r="J5" s="58"/>
      <c r="K5" s="59"/>
    </row>
    <row r="6" spans="1:11" ht="30">
      <c r="A6" s="93"/>
      <c r="B6" s="95"/>
      <c r="C6" s="13" t="s">
        <v>31</v>
      </c>
      <c r="D6" s="13" t="s">
        <v>32</v>
      </c>
      <c r="E6" s="13" t="s">
        <v>33</v>
      </c>
      <c r="F6" s="13" t="s">
        <v>31</v>
      </c>
      <c r="G6" s="13" t="s">
        <v>32</v>
      </c>
      <c r="H6" s="13" t="s">
        <v>33</v>
      </c>
      <c r="I6" s="13" t="s">
        <v>31</v>
      </c>
      <c r="J6" s="13" t="s">
        <v>32</v>
      </c>
      <c r="K6" s="13" t="s">
        <v>33</v>
      </c>
    </row>
    <row r="7" spans="1:11" ht="15">
      <c r="A7" s="30" t="s">
        <v>34</v>
      </c>
      <c r="B7" s="31" t="s">
        <v>35</v>
      </c>
      <c r="C7" s="32"/>
      <c r="D7" s="33">
        <f>D8+D35+D45+D43+D44+D57+D65+D68</f>
        <v>7277.599999999999</v>
      </c>
      <c r="E7" s="32">
        <v>9</v>
      </c>
      <c r="F7" s="32"/>
      <c r="G7" s="33">
        <f>G8+G35+G45+G43+G44+G57+G65+G68</f>
        <v>0</v>
      </c>
      <c r="H7" s="32"/>
      <c r="I7" s="32"/>
      <c r="J7" s="33">
        <f>J8+J35+J45+J43+J44+J57+J65+J68</f>
        <v>549.9</v>
      </c>
      <c r="K7" s="32">
        <v>6</v>
      </c>
    </row>
    <row r="8" spans="1:11" ht="15">
      <c r="A8" s="34" t="s">
        <v>36</v>
      </c>
      <c r="B8" s="35" t="s">
        <v>37</v>
      </c>
      <c r="C8" s="36"/>
      <c r="D8" s="37">
        <f>SUM(D9:D34)</f>
        <v>1437.5700000000002</v>
      </c>
      <c r="E8" s="32">
        <v>9</v>
      </c>
      <c r="F8" s="36"/>
      <c r="G8" s="37">
        <f>SUM(G9:G34)</f>
        <v>0</v>
      </c>
      <c r="H8" s="32"/>
      <c r="I8" s="36"/>
      <c r="J8" s="37">
        <f>SUM(J9:J34)</f>
        <v>0</v>
      </c>
      <c r="K8" s="32"/>
    </row>
    <row r="9" spans="1:11" ht="15">
      <c r="A9" s="26" t="s">
        <v>34</v>
      </c>
      <c r="B9" s="14" t="s">
        <v>38</v>
      </c>
      <c r="C9" s="15">
        <v>22</v>
      </c>
      <c r="D9" s="15">
        <v>131.5</v>
      </c>
      <c r="E9" s="25">
        <v>2</v>
      </c>
      <c r="F9" s="15"/>
      <c r="G9" s="15"/>
      <c r="H9" s="25"/>
      <c r="I9" s="15"/>
      <c r="J9" s="15"/>
      <c r="K9" s="25"/>
    </row>
    <row r="10" spans="1:11" ht="15">
      <c r="A10" s="26" t="s">
        <v>39</v>
      </c>
      <c r="B10" s="14" t="s">
        <v>40</v>
      </c>
      <c r="C10" s="15">
        <v>53</v>
      </c>
      <c r="D10" s="15">
        <v>122.7</v>
      </c>
      <c r="E10" s="25">
        <v>2</v>
      </c>
      <c r="F10" s="15"/>
      <c r="G10" s="15"/>
      <c r="H10" s="25"/>
      <c r="I10" s="15"/>
      <c r="J10" s="15"/>
      <c r="K10" s="25"/>
    </row>
    <row r="11" spans="1:11" ht="15">
      <c r="A11" s="26" t="s">
        <v>41</v>
      </c>
      <c r="B11" s="14" t="s">
        <v>42</v>
      </c>
      <c r="C11" s="15"/>
      <c r="D11" s="15"/>
      <c r="E11" s="25"/>
      <c r="F11" s="15"/>
      <c r="G11" s="15"/>
      <c r="H11" s="25"/>
      <c r="I11" s="15"/>
      <c r="J11" s="15"/>
      <c r="K11" s="25"/>
    </row>
    <row r="12" spans="1:11" ht="15">
      <c r="A12" s="26" t="s">
        <v>43</v>
      </c>
      <c r="B12" s="14" t="s">
        <v>44</v>
      </c>
      <c r="C12" s="15"/>
      <c r="D12" s="15"/>
      <c r="E12" s="25"/>
      <c r="F12" s="15"/>
      <c r="G12" s="15"/>
      <c r="H12" s="25"/>
      <c r="I12" s="15"/>
      <c r="J12" s="15"/>
      <c r="K12" s="25"/>
    </row>
    <row r="13" spans="1:11" ht="30">
      <c r="A13" s="26" t="s">
        <v>45</v>
      </c>
      <c r="B13" s="14" t="s">
        <v>46</v>
      </c>
      <c r="C13" s="15"/>
      <c r="D13" s="15"/>
      <c r="E13" s="25"/>
      <c r="F13" s="15"/>
      <c r="G13" s="15"/>
      <c r="H13" s="25"/>
      <c r="I13" s="15"/>
      <c r="J13" s="15"/>
      <c r="K13" s="25"/>
    </row>
    <row r="14" spans="1:11" ht="15">
      <c r="A14" s="26" t="s">
        <v>47</v>
      </c>
      <c r="B14" s="14" t="s">
        <v>48</v>
      </c>
      <c r="C14" s="15"/>
      <c r="D14" s="15"/>
      <c r="E14" s="25"/>
      <c r="F14" s="15"/>
      <c r="G14" s="15"/>
      <c r="H14" s="25"/>
      <c r="I14" s="15"/>
      <c r="J14" s="15"/>
      <c r="K14" s="25"/>
    </row>
    <row r="15" spans="1:11" ht="15">
      <c r="A15" s="26" t="s">
        <v>49</v>
      </c>
      <c r="B15" s="14" t="s">
        <v>50</v>
      </c>
      <c r="C15" s="15"/>
      <c r="D15" s="15"/>
      <c r="E15" s="25"/>
      <c r="F15" s="15"/>
      <c r="G15" s="15"/>
      <c r="H15" s="25"/>
      <c r="I15" s="15"/>
      <c r="J15" s="15"/>
      <c r="K15" s="25"/>
    </row>
    <row r="16" spans="1:11" ht="15">
      <c r="A16" s="26" t="s">
        <v>51</v>
      </c>
      <c r="B16" s="14" t="s">
        <v>52</v>
      </c>
      <c r="C16" s="15"/>
      <c r="D16" s="15"/>
      <c r="E16" s="25"/>
      <c r="F16" s="15"/>
      <c r="G16" s="15"/>
      <c r="H16" s="25"/>
      <c r="I16" s="15"/>
      <c r="J16" s="15"/>
      <c r="K16" s="25"/>
    </row>
    <row r="17" spans="1:11" ht="15">
      <c r="A17" s="26" t="s">
        <v>53</v>
      </c>
      <c r="B17" s="14" t="s">
        <v>54</v>
      </c>
      <c r="C17" s="15"/>
      <c r="D17" s="15"/>
      <c r="E17" s="25"/>
      <c r="F17" s="15"/>
      <c r="G17" s="15"/>
      <c r="H17" s="25"/>
      <c r="I17" s="15"/>
      <c r="J17" s="15"/>
      <c r="K17" s="25"/>
    </row>
    <row r="18" spans="1:11" ht="15">
      <c r="A18" s="26" t="s">
        <v>55</v>
      </c>
      <c r="B18" s="14" t="s">
        <v>56</v>
      </c>
      <c r="C18" s="15"/>
      <c r="D18" s="15"/>
      <c r="E18" s="25"/>
      <c r="F18" s="15"/>
      <c r="G18" s="15"/>
      <c r="H18" s="25"/>
      <c r="I18" s="15"/>
      <c r="J18" s="15"/>
      <c r="K18" s="25"/>
    </row>
    <row r="19" spans="1:11" ht="15">
      <c r="A19" s="26" t="s">
        <v>57</v>
      </c>
      <c r="B19" s="14" t="s">
        <v>58</v>
      </c>
      <c r="C19" s="15"/>
      <c r="D19" s="15"/>
      <c r="E19" s="25"/>
      <c r="F19" s="15"/>
      <c r="G19" s="15"/>
      <c r="H19" s="25"/>
      <c r="I19" s="15"/>
      <c r="J19" s="15"/>
      <c r="K19" s="25"/>
    </row>
    <row r="20" spans="1:11" ht="30">
      <c r="A20" s="26" t="s">
        <v>59</v>
      </c>
      <c r="B20" s="14" t="s">
        <v>60</v>
      </c>
      <c r="C20" s="15"/>
      <c r="D20" s="15"/>
      <c r="E20" s="25"/>
      <c r="F20" s="15"/>
      <c r="G20" s="15"/>
      <c r="H20" s="25"/>
      <c r="I20" s="15"/>
      <c r="J20" s="15"/>
      <c r="K20" s="25"/>
    </row>
    <row r="21" spans="1:11" ht="15">
      <c r="A21" s="26" t="s">
        <v>61</v>
      </c>
      <c r="B21" s="14" t="s">
        <v>62</v>
      </c>
      <c r="C21" s="15">
        <v>6</v>
      </c>
      <c r="D21" s="15">
        <v>87</v>
      </c>
      <c r="E21" s="25">
        <v>1</v>
      </c>
      <c r="F21" s="15"/>
      <c r="G21" s="15"/>
      <c r="H21" s="25"/>
      <c r="I21" s="15"/>
      <c r="J21" s="15"/>
      <c r="K21" s="25"/>
    </row>
    <row r="22" spans="1:11" ht="15">
      <c r="A22" s="26" t="s">
        <v>63</v>
      </c>
      <c r="B22" s="14" t="s">
        <v>64</v>
      </c>
      <c r="C22" s="15"/>
      <c r="D22" s="15"/>
      <c r="E22" s="25"/>
      <c r="F22" s="15"/>
      <c r="G22" s="15"/>
      <c r="H22" s="25"/>
      <c r="I22" s="15"/>
      <c r="J22" s="15"/>
      <c r="K22" s="25"/>
    </row>
    <row r="23" spans="1:11" ht="15">
      <c r="A23" s="26" t="s">
        <v>65</v>
      </c>
      <c r="B23" s="14" t="s">
        <v>66</v>
      </c>
      <c r="C23" s="15"/>
      <c r="D23" s="15"/>
      <c r="E23" s="25"/>
      <c r="F23" s="15"/>
      <c r="G23" s="15"/>
      <c r="H23" s="25"/>
      <c r="I23" s="15"/>
      <c r="J23" s="15"/>
      <c r="K23" s="25"/>
    </row>
    <row r="24" spans="1:11" ht="15">
      <c r="A24" s="26" t="s">
        <v>67</v>
      </c>
      <c r="B24" s="14" t="s">
        <v>68</v>
      </c>
      <c r="C24" s="15"/>
      <c r="D24" s="15"/>
      <c r="E24" s="25"/>
      <c r="F24" s="15"/>
      <c r="G24" s="15"/>
      <c r="H24" s="25"/>
      <c r="I24" s="15"/>
      <c r="J24" s="15"/>
      <c r="K24" s="25"/>
    </row>
    <row r="25" spans="1:11" ht="15">
      <c r="A25" s="26" t="s">
        <v>69</v>
      </c>
      <c r="B25" s="14" t="s">
        <v>70</v>
      </c>
      <c r="C25" s="15"/>
      <c r="D25" s="15"/>
      <c r="E25" s="25"/>
      <c r="F25" s="15"/>
      <c r="G25" s="15"/>
      <c r="H25" s="25"/>
      <c r="I25" s="15"/>
      <c r="J25" s="15"/>
      <c r="K25" s="25"/>
    </row>
    <row r="26" spans="1:11" ht="15">
      <c r="A26" s="26" t="s">
        <v>71</v>
      </c>
      <c r="B26" s="14" t="s">
        <v>72</v>
      </c>
      <c r="C26" s="15"/>
      <c r="D26" s="15"/>
      <c r="E26" s="25"/>
      <c r="F26" s="15"/>
      <c r="G26" s="15"/>
      <c r="H26" s="25"/>
      <c r="I26" s="15"/>
      <c r="J26" s="15"/>
      <c r="K26" s="25"/>
    </row>
    <row r="27" spans="1:11" ht="30">
      <c r="A27" s="26" t="s">
        <v>73</v>
      </c>
      <c r="B27" s="14" t="s">
        <v>74</v>
      </c>
      <c r="C27" s="15"/>
      <c r="D27" s="15"/>
      <c r="E27" s="25"/>
      <c r="F27" s="15"/>
      <c r="G27" s="15"/>
      <c r="H27" s="25"/>
      <c r="I27" s="15"/>
      <c r="J27" s="15"/>
      <c r="K27" s="25"/>
    </row>
    <row r="28" spans="1:11" ht="15">
      <c r="A28" s="26" t="s">
        <v>75</v>
      </c>
      <c r="B28" s="14" t="s">
        <v>76</v>
      </c>
      <c r="C28" s="15"/>
      <c r="D28" s="15"/>
      <c r="E28" s="25"/>
      <c r="F28" s="15"/>
      <c r="G28" s="15"/>
      <c r="H28" s="25"/>
      <c r="I28" s="15"/>
      <c r="J28" s="15"/>
      <c r="K28" s="25"/>
    </row>
    <row r="29" spans="1:11" ht="15">
      <c r="A29" s="26" t="s">
        <v>77</v>
      </c>
      <c r="B29" s="14" t="s">
        <v>78</v>
      </c>
      <c r="C29" s="15"/>
      <c r="D29" s="15"/>
      <c r="E29" s="25"/>
      <c r="F29" s="15"/>
      <c r="G29" s="15"/>
      <c r="H29" s="25"/>
      <c r="I29" s="15"/>
      <c r="J29" s="15"/>
      <c r="K29" s="25"/>
    </row>
    <row r="30" spans="1:11" ht="15">
      <c r="A30" s="26" t="s">
        <v>79</v>
      </c>
      <c r="B30" s="14" t="s">
        <v>80</v>
      </c>
      <c r="C30" s="15">
        <v>1</v>
      </c>
      <c r="D30" s="15">
        <v>99.4</v>
      </c>
      <c r="E30" s="25">
        <v>1</v>
      </c>
      <c r="F30" s="15"/>
      <c r="G30" s="15"/>
      <c r="H30" s="25"/>
      <c r="I30" s="15"/>
      <c r="J30" s="15"/>
      <c r="K30" s="25"/>
    </row>
    <row r="31" spans="1:11" ht="15">
      <c r="A31" s="26" t="s">
        <v>81</v>
      </c>
      <c r="B31" s="14" t="s">
        <v>82</v>
      </c>
      <c r="C31" s="15"/>
      <c r="D31" s="15"/>
      <c r="E31" s="25"/>
      <c r="F31" s="15"/>
      <c r="G31" s="15"/>
      <c r="H31" s="25"/>
      <c r="I31" s="15"/>
      <c r="J31" s="15"/>
      <c r="K31" s="25"/>
    </row>
    <row r="32" spans="1:11" ht="15">
      <c r="A32" s="26" t="s">
        <v>83</v>
      </c>
      <c r="B32" s="14" t="s">
        <v>84</v>
      </c>
      <c r="C32" s="15"/>
      <c r="D32" s="15"/>
      <c r="E32" s="25"/>
      <c r="F32" s="15"/>
      <c r="G32" s="15"/>
      <c r="H32" s="25"/>
      <c r="I32" s="15"/>
      <c r="J32" s="15"/>
      <c r="K32" s="25"/>
    </row>
    <row r="33" spans="1:11" ht="30">
      <c r="A33" s="26" t="s">
        <v>85</v>
      </c>
      <c r="B33" s="14" t="s">
        <v>86</v>
      </c>
      <c r="C33" s="15">
        <v>865</v>
      </c>
      <c r="D33" s="15">
        <v>928.05</v>
      </c>
      <c r="E33" s="25">
        <v>6</v>
      </c>
      <c r="F33" s="15"/>
      <c r="G33" s="15"/>
      <c r="H33" s="25"/>
      <c r="I33" s="15"/>
      <c r="J33" s="15"/>
      <c r="K33" s="25"/>
    </row>
    <row r="34" spans="1:11" ht="15">
      <c r="A34" s="26" t="s">
        <v>87</v>
      </c>
      <c r="B34" s="14" t="s">
        <v>88</v>
      </c>
      <c r="C34" s="15">
        <v>16</v>
      </c>
      <c r="D34" s="15">
        <v>68.92</v>
      </c>
      <c r="E34" s="25">
        <v>1</v>
      </c>
      <c r="F34" s="15"/>
      <c r="G34" s="15"/>
      <c r="H34" s="25"/>
      <c r="I34" s="15"/>
      <c r="J34" s="15"/>
      <c r="K34" s="25"/>
    </row>
    <row r="35" spans="1:11" ht="18.75" customHeight="1">
      <c r="A35" s="38" t="s">
        <v>89</v>
      </c>
      <c r="B35" s="39" t="s">
        <v>90</v>
      </c>
      <c r="C35" s="36"/>
      <c r="D35" s="37">
        <f>SUM(D36:D42)</f>
        <v>1191.98</v>
      </c>
      <c r="E35" s="32">
        <v>9</v>
      </c>
      <c r="F35" s="36"/>
      <c r="G35" s="37">
        <f>SUM(G36:G42)</f>
        <v>0</v>
      </c>
      <c r="H35" s="32"/>
      <c r="I35" s="36"/>
      <c r="J35" s="37">
        <f>SUM(J36:J42)</f>
        <v>100</v>
      </c>
      <c r="K35" s="32">
        <v>1</v>
      </c>
    </row>
    <row r="36" spans="1:11" ht="15">
      <c r="A36" s="27" t="s">
        <v>34</v>
      </c>
      <c r="B36" s="16" t="s">
        <v>91</v>
      </c>
      <c r="C36" s="15"/>
      <c r="D36" s="15"/>
      <c r="E36" s="25"/>
      <c r="F36" s="15"/>
      <c r="G36" s="15"/>
      <c r="H36" s="25"/>
      <c r="I36" s="15"/>
      <c r="J36" s="15"/>
      <c r="K36" s="25"/>
    </row>
    <row r="37" spans="1:11" ht="15">
      <c r="A37" s="27" t="s">
        <v>39</v>
      </c>
      <c r="B37" s="16" t="s">
        <v>92</v>
      </c>
      <c r="C37" s="15">
        <v>36</v>
      </c>
      <c r="D37" s="15">
        <v>453.2</v>
      </c>
      <c r="E37" s="25">
        <v>6</v>
      </c>
      <c r="F37" s="15"/>
      <c r="G37" s="15"/>
      <c r="H37" s="25"/>
      <c r="I37" s="15"/>
      <c r="J37" s="15"/>
      <c r="K37" s="25"/>
    </row>
    <row r="38" spans="1:11" ht="15">
      <c r="A38" s="27" t="s">
        <v>41</v>
      </c>
      <c r="B38" s="16" t="s">
        <v>93</v>
      </c>
      <c r="C38" s="15">
        <v>502</v>
      </c>
      <c r="D38" s="15">
        <v>233.58</v>
      </c>
      <c r="E38" s="25">
        <v>7</v>
      </c>
      <c r="F38" s="15"/>
      <c r="G38" s="15"/>
      <c r="H38" s="25"/>
      <c r="I38" s="15"/>
      <c r="J38" s="15"/>
      <c r="K38" s="25"/>
    </row>
    <row r="39" spans="1:11" ht="15">
      <c r="A39" s="27" t="s">
        <v>43</v>
      </c>
      <c r="B39" s="16" t="s">
        <v>94</v>
      </c>
      <c r="C39" s="15">
        <v>38</v>
      </c>
      <c r="D39" s="15">
        <v>233.2</v>
      </c>
      <c r="E39" s="25">
        <v>7</v>
      </c>
      <c r="F39" s="15"/>
      <c r="G39" s="15"/>
      <c r="H39" s="25"/>
      <c r="I39" s="15">
        <v>13</v>
      </c>
      <c r="J39" s="15">
        <v>90.2</v>
      </c>
      <c r="K39" s="25">
        <v>1</v>
      </c>
    </row>
    <row r="40" spans="1:11" ht="30">
      <c r="A40" s="27" t="s">
        <v>45</v>
      </c>
      <c r="B40" s="16" t="s">
        <v>190</v>
      </c>
      <c r="C40" s="15">
        <v>279</v>
      </c>
      <c r="D40" s="15">
        <v>96.92</v>
      </c>
      <c r="E40" s="25">
        <v>5</v>
      </c>
      <c r="F40" s="15"/>
      <c r="G40" s="15"/>
      <c r="H40" s="25"/>
      <c r="I40" s="15"/>
      <c r="J40" s="15"/>
      <c r="K40" s="25"/>
    </row>
    <row r="41" spans="1:11" ht="15">
      <c r="A41" s="27" t="s">
        <v>47</v>
      </c>
      <c r="B41" s="16" t="s">
        <v>66</v>
      </c>
      <c r="C41" s="15">
        <v>128</v>
      </c>
      <c r="D41" s="15">
        <v>157.5</v>
      </c>
      <c r="E41" s="25">
        <v>2</v>
      </c>
      <c r="F41" s="15"/>
      <c r="G41" s="15"/>
      <c r="H41" s="25"/>
      <c r="I41" s="15"/>
      <c r="J41" s="15"/>
      <c r="K41" s="25"/>
    </row>
    <row r="42" spans="1:11" ht="15">
      <c r="A42" s="27" t="s">
        <v>49</v>
      </c>
      <c r="B42" s="16" t="s">
        <v>88</v>
      </c>
      <c r="C42" s="15">
        <v>35</v>
      </c>
      <c r="D42" s="15">
        <v>17.58</v>
      </c>
      <c r="E42" s="25">
        <v>4</v>
      </c>
      <c r="F42" s="15"/>
      <c r="G42" s="15"/>
      <c r="H42" s="25"/>
      <c r="I42" s="15">
        <v>4</v>
      </c>
      <c r="J42" s="15">
        <v>9.8</v>
      </c>
      <c r="K42" s="25">
        <v>1</v>
      </c>
    </row>
    <row r="43" spans="1:11" ht="15">
      <c r="A43" s="38" t="s">
        <v>95</v>
      </c>
      <c r="B43" s="35" t="s">
        <v>96</v>
      </c>
      <c r="C43" s="36"/>
      <c r="D43" s="36"/>
      <c r="E43" s="32"/>
      <c r="F43" s="36"/>
      <c r="G43" s="36"/>
      <c r="H43" s="32"/>
      <c r="I43" s="36"/>
      <c r="J43" s="36"/>
      <c r="K43" s="32"/>
    </row>
    <row r="44" spans="1:11" ht="15">
      <c r="A44" s="38" t="s">
        <v>97</v>
      </c>
      <c r="B44" s="39" t="s">
        <v>13</v>
      </c>
      <c r="C44" s="36"/>
      <c r="D44" s="36">
        <v>940.66</v>
      </c>
      <c r="E44" s="32">
        <v>9</v>
      </c>
      <c r="F44" s="36"/>
      <c r="G44" s="36"/>
      <c r="H44" s="32"/>
      <c r="I44" s="36"/>
      <c r="J44" s="36">
        <v>100</v>
      </c>
      <c r="K44" s="32">
        <v>3</v>
      </c>
    </row>
    <row r="45" spans="1:11" ht="15">
      <c r="A45" s="38" t="s">
        <v>98</v>
      </c>
      <c r="B45" s="39" t="s">
        <v>99</v>
      </c>
      <c r="C45" s="36"/>
      <c r="D45" s="37">
        <f>SUM(D46:D56)</f>
        <v>2110.35</v>
      </c>
      <c r="E45" s="32">
        <v>9</v>
      </c>
      <c r="F45" s="36"/>
      <c r="G45" s="37">
        <f>SUM(G46:G56)</f>
        <v>0</v>
      </c>
      <c r="H45" s="32"/>
      <c r="I45" s="36"/>
      <c r="J45" s="37">
        <f>SUM(J46:J56)</f>
        <v>99.9</v>
      </c>
      <c r="K45" s="32">
        <v>1</v>
      </c>
    </row>
    <row r="46" spans="1:11" ht="15">
      <c r="A46" s="27" t="s">
        <v>34</v>
      </c>
      <c r="B46" s="14" t="s">
        <v>100</v>
      </c>
      <c r="C46" s="15"/>
      <c r="D46" s="15"/>
      <c r="E46" s="25"/>
      <c r="F46" s="15"/>
      <c r="G46" s="15"/>
      <c r="H46" s="25"/>
      <c r="I46" s="15"/>
      <c r="J46" s="15"/>
      <c r="K46" s="25"/>
    </row>
    <row r="47" spans="1:11" ht="15">
      <c r="A47" s="27" t="s">
        <v>39</v>
      </c>
      <c r="B47" s="14" t="s">
        <v>101</v>
      </c>
      <c r="C47" s="15"/>
      <c r="D47" s="15"/>
      <c r="E47" s="25"/>
      <c r="F47" s="15"/>
      <c r="G47" s="15"/>
      <c r="H47" s="25"/>
      <c r="I47" s="15"/>
      <c r="J47" s="15"/>
      <c r="K47" s="25"/>
    </row>
    <row r="48" spans="1:11" ht="15">
      <c r="A48" s="27" t="s">
        <v>41</v>
      </c>
      <c r="B48" s="14" t="s">
        <v>102</v>
      </c>
      <c r="C48" s="15">
        <v>66</v>
      </c>
      <c r="D48" s="15">
        <v>1209.3</v>
      </c>
      <c r="E48" s="25">
        <v>8</v>
      </c>
      <c r="F48" s="15"/>
      <c r="G48" s="15"/>
      <c r="H48" s="25"/>
      <c r="I48" s="15"/>
      <c r="J48" s="15"/>
      <c r="K48" s="25"/>
    </row>
    <row r="49" spans="1:11" ht="15">
      <c r="A49" s="27" t="s">
        <v>43</v>
      </c>
      <c r="B49" s="14" t="s">
        <v>103</v>
      </c>
      <c r="C49" s="15">
        <v>1</v>
      </c>
      <c r="D49" s="15">
        <v>24.9</v>
      </c>
      <c r="E49" s="25">
        <v>1</v>
      </c>
      <c r="F49" s="15"/>
      <c r="G49" s="15"/>
      <c r="H49" s="25"/>
      <c r="I49" s="15">
        <v>1</v>
      </c>
      <c r="J49" s="15">
        <v>99.9</v>
      </c>
      <c r="K49" s="25">
        <v>1</v>
      </c>
    </row>
    <row r="50" spans="1:11" ht="15">
      <c r="A50" s="27" t="s">
        <v>45</v>
      </c>
      <c r="B50" s="14" t="s">
        <v>104</v>
      </c>
      <c r="C50" s="15"/>
      <c r="D50" s="15"/>
      <c r="E50" s="25"/>
      <c r="F50" s="15"/>
      <c r="G50" s="15"/>
      <c r="H50" s="25"/>
      <c r="I50" s="15"/>
      <c r="J50" s="15"/>
      <c r="K50" s="25"/>
    </row>
    <row r="51" spans="1:11" ht="15">
      <c r="A51" s="27" t="s">
        <v>47</v>
      </c>
      <c r="B51" s="14" t="s">
        <v>105</v>
      </c>
      <c r="C51" s="15">
        <v>1</v>
      </c>
      <c r="D51" s="15">
        <v>49.1</v>
      </c>
      <c r="E51" s="25">
        <v>1</v>
      </c>
      <c r="F51" s="15"/>
      <c r="G51" s="15"/>
      <c r="H51" s="25"/>
      <c r="I51" s="15"/>
      <c r="J51" s="15"/>
      <c r="K51" s="25"/>
    </row>
    <row r="52" spans="1:11" ht="30">
      <c r="A52" s="27" t="s">
        <v>49</v>
      </c>
      <c r="B52" s="14" t="s">
        <v>106</v>
      </c>
      <c r="C52" s="15">
        <v>27</v>
      </c>
      <c r="D52" s="15">
        <v>156.35</v>
      </c>
      <c r="E52" s="25">
        <v>5</v>
      </c>
      <c r="F52" s="15"/>
      <c r="G52" s="15"/>
      <c r="H52" s="25"/>
      <c r="I52" s="15"/>
      <c r="J52" s="15"/>
      <c r="K52" s="25"/>
    </row>
    <row r="53" spans="1:11" ht="15">
      <c r="A53" s="27" t="s">
        <v>51</v>
      </c>
      <c r="B53" s="14" t="s">
        <v>107</v>
      </c>
      <c r="C53" s="15">
        <v>2</v>
      </c>
      <c r="D53" s="15">
        <v>18.9</v>
      </c>
      <c r="E53" s="25">
        <v>1</v>
      </c>
      <c r="F53" s="15"/>
      <c r="G53" s="15"/>
      <c r="H53" s="25"/>
      <c r="I53" s="15"/>
      <c r="J53" s="15"/>
      <c r="K53" s="25"/>
    </row>
    <row r="54" spans="1:11" ht="15">
      <c r="A54" s="27" t="s">
        <v>53</v>
      </c>
      <c r="B54" s="14" t="s">
        <v>108</v>
      </c>
      <c r="C54" s="15">
        <v>31</v>
      </c>
      <c r="D54" s="15">
        <v>516</v>
      </c>
      <c r="E54" s="25">
        <v>6</v>
      </c>
      <c r="F54" s="15"/>
      <c r="G54" s="15"/>
      <c r="H54" s="25"/>
      <c r="I54" s="15"/>
      <c r="J54" s="15"/>
      <c r="K54" s="25"/>
    </row>
    <row r="55" spans="1:11" ht="15">
      <c r="A55" s="27" t="s">
        <v>55</v>
      </c>
      <c r="B55" s="14" t="s">
        <v>109</v>
      </c>
      <c r="C55" s="15"/>
      <c r="D55" s="15"/>
      <c r="E55" s="25"/>
      <c r="F55" s="15"/>
      <c r="G55" s="15"/>
      <c r="H55" s="25"/>
      <c r="I55" s="15"/>
      <c r="J55" s="15"/>
      <c r="K55" s="25"/>
    </row>
    <row r="56" spans="1:11" ht="15">
      <c r="A56" s="27" t="s">
        <v>57</v>
      </c>
      <c r="B56" s="14" t="s">
        <v>88</v>
      </c>
      <c r="C56" s="15">
        <v>56</v>
      </c>
      <c r="D56" s="15">
        <v>135.8</v>
      </c>
      <c r="E56" s="25">
        <v>4</v>
      </c>
      <c r="F56" s="15"/>
      <c r="G56" s="15"/>
      <c r="H56" s="25"/>
      <c r="I56" s="15"/>
      <c r="J56" s="15"/>
      <c r="K56" s="25"/>
    </row>
    <row r="57" spans="1:11" ht="42.75">
      <c r="A57" s="38" t="s">
        <v>110</v>
      </c>
      <c r="B57" s="39" t="s">
        <v>111</v>
      </c>
      <c r="C57" s="36"/>
      <c r="D57" s="37">
        <f>SUM(D58:D64)</f>
        <v>490</v>
      </c>
      <c r="E57" s="32">
        <v>3</v>
      </c>
      <c r="F57" s="36"/>
      <c r="G57" s="37">
        <f>SUM(G58:G64)</f>
        <v>0</v>
      </c>
      <c r="H57" s="32"/>
      <c r="I57" s="36"/>
      <c r="J57" s="37">
        <f>SUM(J58:J64)</f>
        <v>200</v>
      </c>
      <c r="K57" s="32">
        <v>2</v>
      </c>
    </row>
    <row r="58" spans="1:11" ht="15">
      <c r="A58" s="27" t="s">
        <v>34</v>
      </c>
      <c r="B58" s="14" t="s">
        <v>112</v>
      </c>
      <c r="C58" s="15">
        <v>72</v>
      </c>
      <c r="D58" s="15">
        <v>264.7</v>
      </c>
      <c r="E58" s="25">
        <v>3</v>
      </c>
      <c r="F58" s="15"/>
      <c r="G58" s="15"/>
      <c r="H58" s="25"/>
      <c r="I58" s="15">
        <v>12</v>
      </c>
      <c r="J58" s="15">
        <v>122.6</v>
      </c>
      <c r="K58" s="25">
        <v>2</v>
      </c>
    </row>
    <row r="59" spans="1:11" ht="15">
      <c r="A59" s="27" t="s">
        <v>39</v>
      </c>
      <c r="B59" s="14" t="s">
        <v>113</v>
      </c>
      <c r="C59" s="15">
        <v>25</v>
      </c>
      <c r="D59" s="15">
        <v>5.1</v>
      </c>
      <c r="E59" s="25">
        <v>2</v>
      </c>
      <c r="F59" s="15"/>
      <c r="G59" s="15"/>
      <c r="H59" s="25"/>
      <c r="I59" s="15"/>
      <c r="J59" s="15"/>
      <c r="K59" s="25"/>
    </row>
    <row r="60" spans="1:11" ht="15">
      <c r="A60" s="27" t="s">
        <v>41</v>
      </c>
      <c r="B60" s="14" t="s">
        <v>114</v>
      </c>
      <c r="C60" s="15"/>
      <c r="D60" s="15"/>
      <c r="E60" s="25"/>
      <c r="F60" s="15"/>
      <c r="G60" s="15"/>
      <c r="H60" s="25"/>
      <c r="I60" s="15"/>
      <c r="J60" s="15"/>
      <c r="K60" s="25"/>
    </row>
    <row r="61" spans="1:11" ht="15">
      <c r="A61" s="27" t="s">
        <v>43</v>
      </c>
      <c r="B61" s="14" t="s">
        <v>115</v>
      </c>
      <c r="C61" s="15">
        <v>3</v>
      </c>
      <c r="D61" s="15">
        <v>10.4</v>
      </c>
      <c r="E61" s="25">
        <v>2</v>
      </c>
      <c r="F61" s="15"/>
      <c r="G61" s="15"/>
      <c r="H61" s="25"/>
      <c r="I61" s="15"/>
      <c r="J61" s="15"/>
      <c r="K61" s="25"/>
    </row>
    <row r="62" spans="1:11" ht="15">
      <c r="A62" s="27" t="s">
        <v>45</v>
      </c>
      <c r="B62" s="14" t="s">
        <v>116</v>
      </c>
      <c r="C62" s="15">
        <v>27</v>
      </c>
      <c r="D62" s="15">
        <v>75.8</v>
      </c>
      <c r="E62" s="25">
        <v>3</v>
      </c>
      <c r="F62" s="15"/>
      <c r="G62" s="15"/>
      <c r="H62" s="25"/>
      <c r="I62" s="15">
        <v>1</v>
      </c>
      <c r="J62" s="15">
        <v>6.2</v>
      </c>
      <c r="K62" s="25">
        <v>1</v>
      </c>
    </row>
    <row r="63" spans="1:11" ht="15">
      <c r="A63" s="27" t="s">
        <v>47</v>
      </c>
      <c r="B63" s="14" t="s">
        <v>117</v>
      </c>
      <c r="C63" s="15">
        <v>1043</v>
      </c>
      <c r="D63" s="15">
        <v>87.2</v>
      </c>
      <c r="E63" s="25">
        <v>3</v>
      </c>
      <c r="F63" s="15"/>
      <c r="G63" s="15"/>
      <c r="H63" s="25"/>
      <c r="I63" s="15">
        <v>11</v>
      </c>
      <c r="J63" s="15">
        <v>71.2</v>
      </c>
      <c r="K63" s="25">
        <v>2</v>
      </c>
    </row>
    <row r="64" spans="1:11" ht="15">
      <c r="A64" s="27" t="s">
        <v>49</v>
      </c>
      <c r="B64" s="14" t="s">
        <v>118</v>
      </c>
      <c r="C64" s="15">
        <v>21</v>
      </c>
      <c r="D64" s="15">
        <v>46.8</v>
      </c>
      <c r="E64" s="25">
        <v>3</v>
      </c>
      <c r="F64" s="15"/>
      <c r="G64" s="15"/>
      <c r="H64" s="25"/>
      <c r="I64" s="15"/>
      <c r="J64" s="15"/>
      <c r="K64" s="25"/>
    </row>
    <row r="65" spans="1:11" ht="15">
      <c r="A65" s="38" t="s">
        <v>119</v>
      </c>
      <c r="B65" s="35" t="s">
        <v>120</v>
      </c>
      <c r="C65" s="36"/>
      <c r="D65" s="37">
        <f>D66+D67</f>
        <v>1007.04</v>
      </c>
      <c r="E65" s="32">
        <v>8</v>
      </c>
      <c r="F65" s="36"/>
      <c r="G65" s="37">
        <f>G66+G67</f>
        <v>0</v>
      </c>
      <c r="H65" s="32"/>
      <c r="I65" s="36"/>
      <c r="J65" s="37">
        <f>J66+J67</f>
        <v>50</v>
      </c>
      <c r="K65" s="32">
        <v>1</v>
      </c>
    </row>
    <row r="66" spans="1:11" ht="15">
      <c r="A66" s="27" t="s">
        <v>34</v>
      </c>
      <c r="B66" s="14" t="s">
        <v>121</v>
      </c>
      <c r="C66" s="15">
        <v>185</v>
      </c>
      <c r="D66" s="15">
        <v>222.3</v>
      </c>
      <c r="E66" s="25">
        <v>5</v>
      </c>
      <c r="F66" s="15"/>
      <c r="G66" s="15"/>
      <c r="H66" s="25"/>
      <c r="I66" s="15">
        <v>2</v>
      </c>
      <c r="J66" s="15">
        <v>30</v>
      </c>
      <c r="K66" s="25">
        <v>1</v>
      </c>
    </row>
    <row r="67" spans="1:11" ht="15">
      <c r="A67" s="27" t="s">
        <v>39</v>
      </c>
      <c r="B67" s="14" t="s">
        <v>122</v>
      </c>
      <c r="C67" s="15">
        <v>58</v>
      </c>
      <c r="D67" s="15">
        <v>784.74</v>
      </c>
      <c r="E67" s="25">
        <v>7</v>
      </c>
      <c r="F67" s="15"/>
      <c r="G67" s="15"/>
      <c r="H67" s="25"/>
      <c r="I67" s="15">
        <v>2</v>
      </c>
      <c r="J67" s="15">
        <v>20</v>
      </c>
      <c r="K67" s="25">
        <v>1</v>
      </c>
    </row>
    <row r="68" spans="1:11" ht="42.75">
      <c r="A68" s="38" t="s">
        <v>123</v>
      </c>
      <c r="B68" s="35" t="s">
        <v>124</v>
      </c>
      <c r="C68" s="36"/>
      <c r="D68" s="37">
        <f>SUM(D69:D74)</f>
        <v>100</v>
      </c>
      <c r="E68" s="32">
        <v>3</v>
      </c>
      <c r="F68" s="36"/>
      <c r="G68" s="37">
        <f>SUM(G69:G74)</f>
        <v>0</v>
      </c>
      <c r="H68" s="32"/>
      <c r="I68" s="36"/>
      <c r="J68" s="37">
        <f>SUM(J69:J74)</f>
        <v>0</v>
      </c>
      <c r="K68" s="32"/>
    </row>
    <row r="69" spans="1:11" ht="15">
      <c r="A69" s="27" t="s">
        <v>34</v>
      </c>
      <c r="B69" s="14" t="s">
        <v>125</v>
      </c>
      <c r="C69" s="15">
        <v>3</v>
      </c>
      <c r="D69" s="15">
        <v>76</v>
      </c>
      <c r="E69" s="25">
        <v>3</v>
      </c>
      <c r="F69" s="15"/>
      <c r="G69" s="15"/>
      <c r="H69" s="25"/>
      <c r="I69" s="15"/>
      <c r="J69" s="15"/>
      <c r="K69" s="25"/>
    </row>
    <row r="70" spans="1:11" ht="15">
      <c r="A70" s="27" t="s">
        <v>39</v>
      </c>
      <c r="B70" s="14" t="s">
        <v>99</v>
      </c>
      <c r="C70" s="15">
        <v>1</v>
      </c>
      <c r="D70" s="15">
        <v>9.7</v>
      </c>
      <c r="E70" s="25">
        <v>1</v>
      </c>
      <c r="F70" s="15"/>
      <c r="G70" s="15"/>
      <c r="H70" s="25"/>
      <c r="I70" s="15"/>
      <c r="J70" s="15"/>
      <c r="K70" s="25"/>
    </row>
    <row r="71" spans="1:11" ht="15">
      <c r="A71" s="27" t="s">
        <v>41</v>
      </c>
      <c r="B71" s="14" t="s">
        <v>126</v>
      </c>
      <c r="C71" s="15"/>
      <c r="D71" s="15"/>
      <c r="E71" s="25"/>
      <c r="F71" s="15"/>
      <c r="G71" s="15"/>
      <c r="H71" s="25"/>
      <c r="I71" s="15"/>
      <c r="J71" s="15"/>
      <c r="K71" s="25"/>
    </row>
    <row r="72" spans="1:11" ht="30">
      <c r="A72" s="27" t="s">
        <v>43</v>
      </c>
      <c r="B72" s="14" t="s">
        <v>127</v>
      </c>
      <c r="C72" s="15"/>
      <c r="D72" s="15"/>
      <c r="E72" s="25"/>
      <c r="F72" s="15"/>
      <c r="G72" s="15"/>
      <c r="H72" s="25"/>
      <c r="I72" s="15"/>
      <c r="J72" s="15"/>
      <c r="K72" s="25"/>
    </row>
    <row r="73" spans="1:11" ht="15">
      <c r="A73" s="27" t="s">
        <v>45</v>
      </c>
      <c r="B73" s="14" t="s">
        <v>128</v>
      </c>
      <c r="C73" s="15"/>
      <c r="D73" s="15"/>
      <c r="E73" s="25"/>
      <c r="F73" s="15"/>
      <c r="G73" s="15"/>
      <c r="H73" s="25"/>
      <c r="I73" s="15"/>
      <c r="J73" s="15"/>
      <c r="K73" s="25"/>
    </row>
    <row r="74" spans="1:11" ht="15">
      <c r="A74" s="27" t="s">
        <v>47</v>
      </c>
      <c r="B74" s="14" t="s">
        <v>88</v>
      </c>
      <c r="C74" s="15">
        <v>3</v>
      </c>
      <c r="D74" s="15">
        <v>14.3</v>
      </c>
      <c r="E74" s="25">
        <v>2</v>
      </c>
      <c r="F74" s="15"/>
      <c r="G74" s="15"/>
      <c r="H74" s="25"/>
      <c r="I74" s="15"/>
      <c r="J74" s="15"/>
      <c r="K74" s="25"/>
    </row>
    <row r="75" spans="1:11" ht="28.5">
      <c r="A75" s="38" t="s">
        <v>39</v>
      </c>
      <c r="B75" s="35" t="s">
        <v>129</v>
      </c>
      <c r="C75" s="36"/>
      <c r="D75" s="36"/>
      <c r="E75" s="32"/>
      <c r="F75" s="36"/>
      <c r="G75" s="36"/>
      <c r="H75" s="32"/>
      <c r="I75" s="36"/>
      <c r="J75" s="36"/>
      <c r="K75" s="32"/>
    </row>
    <row r="76" spans="1:11" ht="57">
      <c r="A76" s="38" t="s">
        <v>41</v>
      </c>
      <c r="B76" s="35" t="s">
        <v>130</v>
      </c>
      <c r="C76" s="36">
        <f>C77+C78+C79+C80</f>
        <v>6220</v>
      </c>
      <c r="D76" s="37">
        <f>D77+D78+D79+D80</f>
        <v>750</v>
      </c>
      <c r="E76" s="32">
        <v>9</v>
      </c>
      <c r="F76" s="36">
        <f>F77+F78+F79+F80</f>
        <v>0</v>
      </c>
      <c r="G76" s="37">
        <f>G77+G78+G79+G80</f>
        <v>0</v>
      </c>
      <c r="H76" s="32"/>
      <c r="I76" s="36">
        <f>I77+I78+I79+I80</f>
        <v>0</v>
      </c>
      <c r="J76" s="37">
        <f>J77+J78+J79+J80</f>
        <v>0</v>
      </c>
      <c r="K76" s="32"/>
    </row>
    <row r="77" spans="1:11" ht="15">
      <c r="A77" s="21" t="s">
        <v>34</v>
      </c>
      <c r="B77" s="19" t="s">
        <v>191</v>
      </c>
      <c r="C77" s="15">
        <v>603</v>
      </c>
      <c r="D77" s="15">
        <v>127.7</v>
      </c>
      <c r="E77" s="25">
        <v>7</v>
      </c>
      <c r="F77" s="15"/>
      <c r="G77" s="15"/>
      <c r="H77" s="25"/>
      <c r="I77" s="15"/>
      <c r="J77" s="15"/>
      <c r="K77" s="25"/>
    </row>
    <row r="78" spans="1:11" ht="15">
      <c r="A78" s="21" t="s">
        <v>39</v>
      </c>
      <c r="B78" s="19" t="s">
        <v>192</v>
      </c>
      <c r="C78" s="15">
        <v>1295</v>
      </c>
      <c r="D78" s="15">
        <v>148.7</v>
      </c>
      <c r="E78" s="25">
        <v>8</v>
      </c>
      <c r="F78" s="15"/>
      <c r="G78" s="15"/>
      <c r="H78" s="25"/>
      <c r="I78" s="15"/>
      <c r="J78" s="15"/>
      <c r="K78" s="25"/>
    </row>
    <row r="79" spans="1:11" ht="15">
      <c r="A79" s="21" t="s">
        <v>41</v>
      </c>
      <c r="B79" s="19" t="s">
        <v>193</v>
      </c>
      <c r="C79" s="15">
        <v>632</v>
      </c>
      <c r="D79" s="15">
        <v>49.5</v>
      </c>
      <c r="E79" s="25">
        <v>7</v>
      </c>
      <c r="F79" s="15"/>
      <c r="G79" s="15"/>
      <c r="H79" s="25"/>
      <c r="I79" s="15"/>
      <c r="J79" s="15"/>
      <c r="K79" s="25"/>
    </row>
    <row r="80" spans="1:11" ht="15">
      <c r="A80" s="21" t="s">
        <v>43</v>
      </c>
      <c r="B80" s="19" t="s">
        <v>194</v>
      </c>
      <c r="C80" s="15">
        <v>3690</v>
      </c>
      <c r="D80" s="15">
        <v>424.1</v>
      </c>
      <c r="E80" s="25">
        <v>8</v>
      </c>
      <c r="F80" s="15"/>
      <c r="G80" s="15"/>
      <c r="H80" s="25"/>
      <c r="I80" s="15"/>
      <c r="J80" s="15"/>
      <c r="K80" s="25"/>
    </row>
    <row r="81" spans="1:11" ht="28.5">
      <c r="A81" s="38" t="s">
        <v>43</v>
      </c>
      <c r="B81" s="35" t="s">
        <v>131</v>
      </c>
      <c r="C81" s="36"/>
      <c r="D81" s="37">
        <f>D82+D102</f>
        <v>785</v>
      </c>
      <c r="E81" s="32">
        <v>6</v>
      </c>
      <c r="F81" s="36"/>
      <c r="G81" s="37">
        <f>G82+G102</f>
        <v>0</v>
      </c>
      <c r="H81" s="32"/>
      <c r="I81" s="36"/>
      <c r="J81" s="37">
        <f>J82+J102</f>
        <v>300</v>
      </c>
      <c r="K81" s="32">
        <v>1</v>
      </c>
    </row>
    <row r="82" spans="1:11" ht="57">
      <c r="A82" s="38" t="s">
        <v>132</v>
      </c>
      <c r="B82" s="35" t="s">
        <v>18</v>
      </c>
      <c r="C82" s="36"/>
      <c r="D82" s="37">
        <f>SUM(D83:D101)</f>
        <v>785</v>
      </c>
      <c r="E82" s="32">
        <v>6</v>
      </c>
      <c r="F82" s="36"/>
      <c r="G82" s="37">
        <f>SUM(G83:G101)</f>
        <v>0</v>
      </c>
      <c r="H82" s="32"/>
      <c r="I82" s="36"/>
      <c r="J82" s="37">
        <f>SUM(J83:J101)</f>
        <v>300</v>
      </c>
      <c r="K82" s="32">
        <v>1</v>
      </c>
    </row>
    <row r="83" spans="1:11" ht="15">
      <c r="A83" s="27" t="s">
        <v>34</v>
      </c>
      <c r="B83" s="14" t="s">
        <v>133</v>
      </c>
      <c r="C83" s="15"/>
      <c r="D83" s="15"/>
      <c r="E83" s="25"/>
      <c r="F83" s="15"/>
      <c r="G83" s="15"/>
      <c r="H83" s="25"/>
      <c r="I83" s="15"/>
      <c r="J83" s="15"/>
      <c r="K83" s="25"/>
    </row>
    <row r="84" spans="1:11" ht="15">
      <c r="A84" s="28" t="s">
        <v>39</v>
      </c>
      <c r="B84" s="14" t="s">
        <v>134</v>
      </c>
      <c r="C84" s="15"/>
      <c r="D84" s="15"/>
      <c r="E84" s="25"/>
      <c r="F84" s="15"/>
      <c r="G84" s="15"/>
      <c r="H84" s="25"/>
      <c r="I84" s="15">
        <v>1</v>
      </c>
      <c r="J84" s="15">
        <v>300</v>
      </c>
      <c r="K84" s="25">
        <v>1</v>
      </c>
    </row>
    <row r="85" spans="1:11" ht="15">
      <c r="A85" s="28" t="s">
        <v>41</v>
      </c>
      <c r="B85" s="14" t="s">
        <v>135</v>
      </c>
      <c r="C85" s="15"/>
      <c r="D85" s="15"/>
      <c r="E85" s="25"/>
      <c r="F85" s="15"/>
      <c r="G85" s="15"/>
      <c r="H85" s="25"/>
      <c r="I85" s="15"/>
      <c r="J85" s="15"/>
      <c r="K85" s="25"/>
    </row>
    <row r="86" spans="1:11" ht="15">
      <c r="A86" s="28" t="s">
        <v>43</v>
      </c>
      <c r="B86" s="14" t="s">
        <v>136</v>
      </c>
      <c r="C86" s="15"/>
      <c r="D86" s="15"/>
      <c r="E86" s="25"/>
      <c r="F86" s="15"/>
      <c r="G86" s="15"/>
      <c r="H86" s="25"/>
      <c r="I86" s="15"/>
      <c r="J86" s="15"/>
      <c r="K86" s="25"/>
    </row>
    <row r="87" spans="1:11" ht="15">
      <c r="A87" s="28" t="s">
        <v>45</v>
      </c>
      <c r="B87" s="14" t="s">
        <v>137</v>
      </c>
      <c r="C87" s="15"/>
      <c r="D87" s="15"/>
      <c r="E87" s="25"/>
      <c r="F87" s="15"/>
      <c r="G87" s="15"/>
      <c r="H87" s="25"/>
      <c r="I87" s="15"/>
      <c r="J87" s="15"/>
      <c r="K87" s="25"/>
    </row>
    <row r="88" spans="1:11" ht="15">
      <c r="A88" s="28" t="s">
        <v>47</v>
      </c>
      <c r="B88" s="14" t="s">
        <v>138</v>
      </c>
      <c r="C88" s="15">
        <v>2</v>
      </c>
      <c r="D88" s="15">
        <v>100</v>
      </c>
      <c r="E88" s="25">
        <v>2</v>
      </c>
      <c r="F88" s="15"/>
      <c r="G88" s="15"/>
      <c r="H88" s="25"/>
      <c r="I88" s="15"/>
      <c r="J88" s="15"/>
      <c r="K88" s="25"/>
    </row>
    <row r="89" spans="1:11" ht="15">
      <c r="A89" s="28" t="s">
        <v>49</v>
      </c>
      <c r="B89" s="14" t="s">
        <v>139</v>
      </c>
      <c r="C89" s="15"/>
      <c r="D89" s="15"/>
      <c r="E89" s="25"/>
      <c r="F89" s="15"/>
      <c r="G89" s="15"/>
      <c r="H89" s="25"/>
      <c r="I89" s="15"/>
      <c r="J89" s="15"/>
      <c r="K89" s="25"/>
    </row>
    <row r="90" spans="1:11" ht="15">
      <c r="A90" s="28" t="s">
        <v>51</v>
      </c>
      <c r="B90" s="14" t="s">
        <v>140</v>
      </c>
      <c r="C90" s="15"/>
      <c r="D90" s="15"/>
      <c r="E90" s="25"/>
      <c r="F90" s="15"/>
      <c r="G90" s="15"/>
      <c r="H90" s="25"/>
      <c r="I90" s="15"/>
      <c r="J90" s="15"/>
      <c r="K90" s="25"/>
    </row>
    <row r="91" spans="1:11" ht="15">
      <c r="A91" s="28" t="s">
        <v>53</v>
      </c>
      <c r="B91" s="14" t="s">
        <v>141</v>
      </c>
      <c r="C91" s="15">
        <v>1</v>
      </c>
      <c r="D91" s="15">
        <v>195</v>
      </c>
      <c r="E91" s="25">
        <v>1</v>
      </c>
      <c r="F91" s="15"/>
      <c r="G91" s="15"/>
      <c r="H91" s="25"/>
      <c r="I91" s="15"/>
      <c r="J91" s="15"/>
      <c r="K91" s="25"/>
    </row>
    <row r="92" spans="1:11" ht="30">
      <c r="A92" s="28" t="s">
        <v>55</v>
      </c>
      <c r="B92" s="14" t="s">
        <v>142</v>
      </c>
      <c r="C92" s="15"/>
      <c r="D92" s="15"/>
      <c r="E92" s="25"/>
      <c r="F92" s="15"/>
      <c r="G92" s="15"/>
      <c r="H92" s="25"/>
      <c r="I92" s="15"/>
      <c r="J92" s="15"/>
      <c r="K92" s="25"/>
    </row>
    <row r="93" spans="1:11" ht="15">
      <c r="A93" s="28" t="s">
        <v>57</v>
      </c>
      <c r="B93" s="14" t="s">
        <v>143</v>
      </c>
      <c r="C93" s="15"/>
      <c r="D93" s="15"/>
      <c r="E93" s="25"/>
      <c r="F93" s="15"/>
      <c r="G93" s="15"/>
      <c r="H93" s="25"/>
      <c r="I93" s="15"/>
      <c r="J93" s="15"/>
      <c r="K93" s="25"/>
    </row>
    <row r="94" spans="1:11" ht="15">
      <c r="A94" s="28" t="s">
        <v>59</v>
      </c>
      <c r="B94" s="14" t="s">
        <v>144</v>
      </c>
      <c r="C94" s="15"/>
      <c r="D94" s="15"/>
      <c r="E94" s="25"/>
      <c r="F94" s="15"/>
      <c r="G94" s="15"/>
      <c r="H94" s="25"/>
      <c r="I94" s="15"/>
      <c r="J94" s="15"/>
      <c r="K94" s="25"/>
    </row>
    <row r="95" spans="1:11" ht="15">
      <c r="A95" s="28" t="s">
        <v>61</v>
      </c>
      <c r="B95" s="14" t="s">
        <v>145</v>
      </c>
      <c r="C95" s="15">
        <v>1</v>
      </c>
      <c r="D95" s="15">
        <v>78</v>
      </c>
      <c r="E95" s="25">
        <v>1</v>
      </c>
      <c r="F95" s="15"/>
      <c r="G95" s="15"/>
      <c r="H95" s="25"/>
      <c r="I95" s="15"/>
      <c r="J95" s="15"/>
      <c r="K95" s="25"/>
    </row>
    <row r="96" spans="1:11" ht="15">
      <c r="A96" s="29" t="s">
        <v>63</v>
      </c>
      <c r="B96" s="14" t="s">
        <v>146</v>
      </c>
      <c r="C96" s="15"/>
      <c r="D96" s="15"/>
      <c r="E96" s="25"/>
      <c r="F96" s="15"/>
      <c r="G96" s="15"/>
      <c r="H96" s="25"/>
      <c r="I96" s="15"/>
      <c r="J96" s="15"/>
      <c r="K96" s="25"/>
    </row>
    <row r="97" spans="1:11" ht="15">
      <c r="A97" s="29" t="s">
        <v>65</v>
      </c>
      <c r="B97" s="14" t="s">
        <v>147</v>
      </c>
      <c r="C97" s="15"/>
      <c r="D97" s="15"/>
      <c r="E97" s="25"/>
      <c r="F97" s="15"/>
      <c r="G97" s="15"/>
      <c r="H97" s="25"/>
      <c r="I97" s="15"/>
      <c r="J97" s="15"/>
      <c r="K97" s="25"/>
    </row>
    <row r="98" spans="1:11" ht="15">
      <c r="A98" s="29" t="s">
        <v>67</v>
      </c>
      <c r="B98" s="14" t="s">
        <v>148</v>
      </c>
      <c r="C98" s="15"/>
      <c r="D98" s="15"/>
      <c r="E98" s="25"/>
      <c r="F98" s="15"/>
      <c r="G98" s="15"/>
      <c r="H98" s="25"/>
      <c r="I98" s="15"/>
      <c r="J98" s="15"/>
      <c r="K98" s="25"/>
    </row>
    <row r="99" spans="1:11" ht="15">
      <c r="A99" s="29" t="s">
        <v>69</v>
      </c>
      <c r="B99" s="14" t="s">
        <v>149</v>
      </c>
      <c r="C99" s="15">
        <v>1</v>
      </c>
      <c r="D99" s="15">
        <v>25</v>
      </c>
      <c r="E99" s="25">
        <v>1</v>
      </c>
      <c r="F99" s="15"/>
      <c r="G99" s="15"/>
      <c r="H99" s="25"/>
      <c r="I99" s="15"/>
      <c r="J99" s="15"/>
      <c r="K99" s="25"/>
    </row>
    <row r="100" spans="1:11" ht="15">
      <c r="A100" s="29" t="s">
        <v>71</v>
      </c>
      <c r="B100" s="14" t="s">
        <v>150</v>
      </c>
      <c r="C100" s="15"/>
      <c r="D100" s="15"/>
      <c r="E100" s="25"/>
      <c r="F100" s="15"/>
      <c r="G100" s="15"/>
      <c r="H100" s="25"/>
      <c r="I100" s="15"/>
      <c r="J100" s="15"/>
      <c r="K100" s="25"/>
    </row>
    <row r="101" spans="1:11" ht="15">
      <c r="A101" s="29" t="s">
        <v>73</v>
      </c>
      <c r="B101" s="14" t="s">
        <v>151</v>
      </c>
      <c r="C101" s="15">
        <v>4</v>
      </c>
      <c r="D101" s="15">
        <v>387</v>
      </c>
      <c r="E101" s="25">
        <v>4</v>
      </c>
      <c r="F101" s="15"/>
      <c r="G101" s="15"/>
      <c r="H101" s="25"/>
      <c r="I101" s="15"/>
      <c r="J101" s="15"/>
      <c r="K101" s="25"/>
    </row>
    <row r="102" spans="1:11" ht="42.75">
      <c r="A102" s="38" t="s">
        <v>152</v>
      </c>
      <c r="B102" s="35" t="s">
        <v>19</v>
      </c>
      <c r="C102" s="36"/>
      <c r="D102" s="37">
        <f>D103+D104</f>
        <v>0</v>
      </c>
      <c r="E102" s="32"/>
      <c r="F102" s="36"/>
      <c r="G102" s="37">
        <f>G103+G104</f>
        <v>0</v>
      </c>
      <c r="H102" s="32"/>
      <c r="I102" s="36"/>
      <c r="J102" s="37">
        <f>J103+J104</f>
        <v>0</v>
      </c>
      <c r="K102" s="32"/>
    </row>
    <row r="103" spans="1:11" ht="15">
      <c r="A103" s="27" t="s">
        <v>34</v>
      </c>
      <c r="B103" s="14" t="s">
        <v>153</v>
      </c>
      <c r="C103" s="15"/>
      <c r="D103" s="15"/>
      <c r="E103" s="25"/>
      <c r="F103" s="15"/>
      <c r="G103" s="15"/>
      <c r="H103" s="25"/>
      <c r="I103" s="15"/>
      <c r="J103" s="15"/>
      <c r="K103" s="25"/>
    </row>
    <row r="104" spans="1:11" ht="15">
      <c r="A104" s="27" t="s">
        <v>39</v>
      </c>
      <c r="B104" s="14" t="s">
        <v>151</v>
      </c>
      <c r="C104" s="15"/>
      <c r="D104" s="15"/>
      <c r="E104" s="25"/>
      <c r="F104" s="15"/>
      <c r="G104" s="15"/>
      <c r="H104" s="25"/>
      <c r="I104" s="15"/>
      <c r="J104" s="15"/>
      <c r="K104" s="25"/>
    </row>
    <row r="105" spans="1:11" ht="57">
      <c r="A105" s="38" t="s">
        <v>45</v>
      </c>
      <c r="B105" s="35" t="s">
        <v>154</v>
      </c>
      <c r="C105" s="36">
        <f>C106+C109</f>
        <v>76</v>
      </c>
      <c r="D105" s="37">
        <f>D106+D109</f>
        <v>200</v>
      </c>
      <c r="E105" s="32">
        <v>9</v>
      </c>
      <c r="F105" s="36">
        <f>F106+F109</f>
        <v>0</v>
      </c>
      <c r="G105" s="37">
        <f>G106+G109</f>
        <v>0</v>
      </c>
      <c r="H105" s="32"/>
      <c r="I105" s="36">
        <f>I106+I109</f>
        <v>0</v>
      </c>
      <c r="J105" s="37">
        <f>J106+J109</f>
        <v>0</v>
      </c>
      <c r="K105" s="32"/>
    </row>
    <row r="106" spans="1:11" ht="15">
      <c r="A106" s="27" t="s">
        <v>155</v>
      </c>
      <c r="B106" s="17" t="s">
        <v>156</v>
      </c>
      <c r="C106" s="15">
        <f>C107+C108</f>
        <v>17</v>
      </c>
      <c r="D106" s="18">
        <f>D107+D108</f>
        <v>52.5</v>
      </c>
      <c r="E106" s="25">
        <v>4</v>
      </c>
      <c r="F106" s="15">
        <f>F107+F108</f>
        <v>0</v>
      </c>
      <c r="G106" s="18">
        <f>G107+G108</f>
        <v>0</v>
      </c>
      <c r="H106" s="25"/>
      <c r="I106" s="15">
        <f>I107+I108</f>
        <v>0</v>
      </c>
      <c r="J106" s="18">
        <f>J107+J108</f>
        <v>0</v>
      </c>
      <c r="K106" s="25"/>
    </row>
    <row r="107" spans="1:11" ht="30">
      <c r="A107" s="27" t="s">
        <v>157</v>
      </c>
      <c r="B107" s="14" t="s">
        <v>158</v>
      </c>
      <c r="C107" s="15">
        <v>1</v>
      </c>
      <c r="D107" s="15">
        <v>2.5</v>
      </c>
      <c r="E107" s="25">
        <v>1</v>
      </c>
      <c r="F107" s="15"/>
      <c r="G107" s="15"/>
      <c r="H107" s="25"/>
      <c r="I107" s="15"/>
      <c r="J107" s="15"/>
      <c r="K107" s="25"/>
    </row>
    <row r="108" spans="1:11" ht="15">
      <c r="A108" s="27" t="s">
        <v>159</v>
      </c>
      <c r="B108" s="14" t="s">
        <v>160</v>
      </c>
      <c r="C108" s="15">
        <v>16</v>
      </c>
      <c r="D108" s="15">
        <v>50</v>
      </c>
      <c r="E108" s="25">
        <v>4</v>
      </c>
      <c r="F108" s="15"/>
      <c r="G108" s="15"/>
      <c r="H108" s="25"/>
      <c r="I108" s="15"/>
      <c r="J108" s="15"/>
      <c r="K108" s="25"/>
    </row>
    <row r="109" spans="1:11" ht="15">
      <c r="A109" s="27" t="s">
        <v>161</v>
      </c>
      <c r="B109" s="17" t="s">
        <v>162</v>
      </c>
      <c r="C109" s="15">
        <f>C110+C111</f>
        <v>59</v>
      </c>
      <c r="D109" s="18">
        <f>D110+D111</f>
        <v>147.5</v>
      </c>
      <c r="E109" s="25">
        <v>9</v>
      </c>
      <c r="F109" s="15">
        <f>F110+F111</f>
        <v>0</v>
      </c>
      <c r="G109" s="18">
        <f>G110+G111</f>
        <v>0</v>
      </c>
      <c r="H109" s="25"/>
      <c r="I109" s="15">
        <f>I110+I111</f>
        <v>0</v>
      </c>
      <c r="J109" s="18">
        <f>J110+J111</f>
        <v>0</v>
      </c>
      <c r="K109" s="25"/>
    </row>
    <row r="110" spans="1:11" ht="30">
      <c r="A110" s="27" t="s">
        <v>163</v>
      </c>
      <c r="B110" s="14" t="s">
        <v>158</v>
      </c>
      <c r="C110" s="15"/>
      <c r="D110" s="15"/>
      <c r="E110" s="25"/>
      <c r="F110" s="15"/>
      <c r="G110" s="15"/>
      <c r="H110" s="25"/>
      <c r="I110" s="15"/>
      <c r="J110" s="15"/>
      <c r="K110" s="25"/>
    </row>
    <row r="111" spans="1:11" ht="15">
      <c r="A111" s="27" t="s">
        <v>164</v>
      </c>
      <c r="B111" s="14" t="s">
        <v>165</v>
      </c>
      <c r="C111" s="15">
        <v>59</v>
      </c>
      <c r="D111" s="15">
        <v>147.5</v>
      </c>
      <c r="E111" s="25">
        <v>9</v>
      </c>
      <c r="F111" s="15"/>
      <c r="G111" s="15"/>
      <c r="H111" s="25"/>
      <c r="I111" s="15"/>
      <c r="J111" s="15"/>
      <c r="K111" s="25"/>
    </row>
    <row r="112" spans="1:11" ht="57">
      <c r="A112" s="38" t="s">
        <v>47</v>
      </c>
      <c r="B112" s="35" t="s">
        <v>166</v>
      </c>
      <c r="C112" s="36"/>
      <c r="D112" s="37">
        <f>D113+D114+D115</f>
        <v>368.1</v>
      </c>
      <c r="E112" s="32">
        <v>2</v>
      </c>
      <c r="F112" s="36"/>
      <c r="G112" s="37">
        <f>G113+G114+G115</f>
        <v>0</v>
      </c>
      <c r="H112" s="32"/>
      <c r="I112" s="36"/>
      <c r="J112" s="37">
        <f>J113+J114+J115</f>
        <v>100</v>
      </c>
      <c r="K112" s="32">
        <v>2</v>
      </c>
    </row>
    <row r="113" spans="1:11" ht="30">
      <c r="A113" s="21" t="s">
        <v>167</v>
      </c>
      <c r="B113" s="19" t="s">
        <v>168</v>
      </c>
      <c r="C113" s="15">
        <v>2</v>
      </c>
      <c r="D113" s="15">
        <v>99.5</v>
      </c>
      <c r="E113" s="25">
        <v>2</v>
      </c>
      <c r="F113" s="15"/>
      <c r="G113" s="15"/>
      <c r="H113" s="25"/>
      <c r="I113" s="15">
        <v>2</v>
      </c>
      <c r="J113" s="15">
        <v>100</v>
      </c>
      <c r="K113" s="25">
        <v>2</v>
      </c>
    </row>
    <row r="114" spans="1:11" ht="15">
      <c r="A114" s="21" t="s">
        <v>169</v>
      </c>
      <c r="B114" s="14" t="s">
        <v>170</v>
      </c>
      <c r="C114" s="15">
        <v>3</v>
      </c>
      <c r="D114" s="15">
        <v>267.8</v>
      </c>
      <c r="E114" s="25">
        <v>2</v>
      </c>
      <c r="F114" s="15"/>
      <c r="G114" s="15"/>
      <c r="H114" s="25"/>
      <c r="I114" s="15"/>
      <c r="J114" s="15"/>
      <c r="K114" s="25"/>
    </row>
    <row r="115" spans="1:11" ht="30">
      <c r="A115" s="21" t="s">
        <v>171</v>
      </c>
      <c r="B115" s="14" t="s">
        <v>172</v>
      </c>
      <c r="C115" s="15">
        <v>1</v>
      </c>
      <c r="D115" s="15">
        <v>0.8</v>
      </c>
      <c r="E115" s="25">
        <v>1</v>
      </c>
      <c r="F115" s="15"/>
      <c r="G115" s="15"/>
      <c r="H115" s="25"/>
      <c r="I115" s="15"/>
      <c r="J115" s="15"/>
      <c r="K115" s="25"/>
    </row>
    <row r="116" spans="1:11" ht="42.75">
      <c r="A116" s="38" t="s">
        <v>49</v>
      </c>
      <c r="B116" s="35" t="s">
        <v>173</v>
      </c>
      <c r="C116" s="36"/>
      <c r="D116" s="37">
        <f>SUM(D117:D127)</f>
        <v>25</v>
      </c>
      <c r="E116" s="32">
        <v>1</v>
      </c>
      <c r="F116" s="36"/>
      <c r="G116" s="37">
        <f>SUM(G117:G127)</f>
        <v>0</v>
      </c>
      <c r="H116" s="32"/>
      <c r="I116" s="36"/>
      <c r="J116" s="37">
        <f>SUM(J117:J127)</f>
        <v>0</v>
      </c>
      <c r="K116" s="32"/>
    </row>
    <row r="117" spans="1:11" ht="15">
      <c r="A117" s="27" t="s">
        <v>34</v>
      </c>
      <c r="B117" s="14" t="s">
        <v>174</v>
      </c>
      <c r="C117" s="15"/>
      <c r="D117" s="15"/>
      <c r="E117" s="25"/>
      <c r="F117" s="15"/>
      <c r="G117" s="15"/>
      <c r="H117" s="25"/>
      <c r="I117" s="15"/>
      <c r="J117" s="15"/>
      <c r="K117" s="25"/>
    </row>
    <row r="118" spans="1:11" ht="15">
      <c r="A118" s="27" t="s">
        <v>39</v>
      </c>
      <c r="B118" s="14" t="s">
        <v>175</v>
      </c>
      <c r="C118" s="15"/>
      <c r="D118" s="15"/>
      <c r="E118" s="25"/>
      <c r="F118" s="15"/>
      <c r="G118" s="15"/>
      <c r="H118" s="25"/>
      <c r="I118" s="15"/>
      <c r="J118" s="15"/>
      <c r="K118" s="25"/>
    </row>
    <row r="119" spans="1:11" ht="15">
      <c r="A119" s="27" t="s">
        <v>41</v>
      </c>
      <c r="B119" s="14" t="s">
        <v>176</v>
      </c>
      <c r="C119" s="15"/>
      <c r="D119" s="15"/>
      <c r="E119" s="25"/>
      <c r="F119" s="15"/>
      <c r="G119" s="15"/>
      <c r="H119" s="25"/>
      <c r="I119" s="15"/>
      <c r="J119" s="15"/>
      <c r="K119" s="25"/>
    </row>
    <row r="120" spans="1:11" ht="15">
      <c r="A120" s="27" t="s">
        <v>43</v>
      </c>
      <c r="B120" s="14" t="s">
        <v>177</v>
      </c>
      <c r="C120" s="15"/>
      <c r="D120" s="15"/>
      <c r="E120" s="25"/>
      <c r="F120" s="15"/>
      <c r="G120" s="15"/>
      <c r="H120" s="25"/>
      <c r="I120" s="15"/>
      <c r="J120" s="15"/>
      <c r="K120" s="25"/>
    </row>
    <row r="121" spans="1:11" ht="30">
      <c r="A121" s="27" t="s">
        <v>45</v>
      </c>
      <c r="B121" s="14" t="s">
        <v>142</v>
      </c>
      <c r="C121" s="15"/>
      <c r="D121" s="15"/>
      <c r="E121" s="25"/>
      <c r="F121" s="15"/>
      <c r="G121" s="15"/>
      <c r="H121" s="25"/>
      <c r="I121" s="15"/>
      <c r="J121" s="15"/>
      <c r="K121" s="25"/>
    </row>
    <row r="122" spans="1:11" ht="30">
      <c r="A122" s="27" t="s">
        <v>47</v>
      </c>
      <c r="B122" s="14" t="s">
        <v>178</v>
      </c>
      <c r="C122" s="15"/>
      <c r="D122" s="15"/>
      <c r="E122" s="25"/>
      <c r="F122" s="15"/>
      <c r="G122" s="15"/>
      <c r="H122" s="25"/>
      <c r="I122" s="15"/>
      <c r="J122" s="15"/>
      <c r="K122" s="25"/>
    </row>
    <row r="123" spans="1:11" ht="15">
      <c r="A123" s="27" t="s">
        <v>49</v>
      </c>
      <c r="B123" s="14" t="s">
        <v>179</v>
      </c>
      <c r="C123" s="15"/>
      <c r="D123" s="15"/>
      <c r="E123" s="25"/>
      <c r="F123" s="15"/>
      <c r="G123" s="15"/>
      <c r="H123" s="25"/>
      <c r="I123" s="15"/>
      <c r="J123" s="15"/>
      <c r="K123" s="25"/>
    </row>
    <row r="124" spans="1:11" ht="15">
      <c r="A124" s="27" t="s">
        <v>51</v>
      </c>
      <c r="B124" s="14" t="s">
        <v>180</v>
      </c>
      <c r="C124" s="15">
        <v>66</v>
      </c>
      <c r="D124" s="15">
        <v>25</v>
      </c>
      <c r="E124" s="25">
        <v>1</v>
      </c>
      <c r="F124" s="15"/>
      <c r="G124" s="15"/>
      <c r="H124" s="25"/>
      <c r="I124" s="15"/>
      <c r="J124" s="15"/>
      <c r="K124" s="25"/>
    </row>
    <row r="125" spans="1:11" ht="15">
      <c r="A125" s="27" t="s">
        <v>181</v>
      </c>
      <c r="B125" s="14" t="s">
        <v>182</v>
      </c>
      <c r="C125" s="15"/>
      <c r="D125" s="15"/>
      <c r="E125" s="25"/>
      <c r="F125" s="15"/>
      <c r="G125" s="15"/>
      <c r="H125" s="25"/>
      <c r="I125" s="15"/>
      <c r="J125" s="15"/>
      <c r="K125" s="25"/>
    </row>
    <row r="126" spans="1:11" ht="15">
      <c r="A126" s="27" t="s">
        <v>183</v>
      </c>
      <c r="B126" s="14" t="s">
        <v>184</v>
      </c>
      <c r="C126" s="15"/>
      <c r="D126" s="15"/>
      <c r="E126" s="25"/>
      <c r="F126" s="15"/>
      <c r="G126" s="15"/>
      <c r="H126" s="25"/>
      <c r="I126" s="15"/>
      <c r="J126" s="15"/>
      <c r="K126" s="25"/>
    </row>
    <row r="127" spans="1:11" ht="15">
      <c r="A127" s="27" t="s">
        <v>57</v>
      </c>
      <c r="B127" s="14" t="s">
        <v>151</v>
      </c>
      <c r="C127" s="15"/>
      <c r="D127" s="15"/>
      <c r="E127" s="25"/>
      <c r="F127" s="15"/>
      <c r="G127" s="15"/>
      <c r="H127" s="25"/>
      <c r="I127" s="15"/>
      <c r="J127" s="15"/>
      <c r="K127" s="25"/>
    </row>
    <row r="128" spans="1:11" ht="28.5">
      <c r="A128" s="38" t="s">
        <v>51</v>
      </c>
      <c r="B128" s="35" t="s">
        <v>8</v>
      </c>
      <c r="C128" s="36"/>
      <c r="D128" s="37">
        <f>SUM(D129:D137)</f>
        <v>4850.400000000001</v>
      </c>
      <c r="E128" s="32">
        <v>5</v>
      </c>
      <c r="F128" s="36"/>
      <c r="G128" s="37">
        <f>SUM(G129:G137)</f>
        <v>0</v>
      </c>
      <c r="H128" s="32"/>
      <c r="I128" s="36"/>
      <c r="J128" s="37">
        <f>SUM(J129:J137)</f>
        <v>0</v>
      </c>
      <c r="K128" s="32"/>
    </row>
    <row r="129" spans="1:11" ht="15">
      <c r="A129" s="27" t="s">
        <v>34</v>
      </c>
      <c r="B129" s="14" t="s">
        <v>133</v>
      </c>
      <c r="C129" s="15">
        <v>2</v>
      </c>
      <c r="D129" s="15">
        <v>299.7</v>
      </c>
      <c r="E129" s="25">
        <v>2</v>
      </c>
      <c r="F129" s="15"/>
      <c r="G129" s="15"/>
      <c r="H129" s="25"/>
      <c r="I129" s="15"/>
      <c r="J129" s="15"/>
      <c r="K129" s="25"/>
    </row>
    <row r="130" spans="1:11" ht="15">
      <c r="A130" s="27" t="s">
        <v>39</v>
      </c>
      <c r="B130" s="14" t="s">
        <v>134</v>
      </c>
      <c r="C130" s="15">
        <v>1</v>
      </c>
      <c r="D130" s="15">
        <v>766.7</v>
      </c>
      <c r="E130" s="25">
        <v>1</v>
      </c>
      <c r="F130" s="15"/>
      <c r="G130" s="15"/>
      <c r="H130" s="25"/>
      <c r="I130" s="15"/>
      <c r="J130" s="15"/>
      <c r="K130" s="25"/>
    </row>
    <row r="131" spans="1:11" ht="15">
      <c r="A131" s="27" t="s">
        <v>41</v>
      </c>
      <c r="B131" s="14" t="s">
        <v>136</v>
      </c>
      <c r="C131" s="15">
        <v>1</v>
      </c>
      <c r="D131" s="15">
        <v>333.3</v>
      </c>
      <c r="E131" s="25">
        <v>1</v>
      </c>
      <c r="F131" s="15"/>
      <c r="G131" s="15"/>
      <c r="H131" s="25"/>
      <c r="I131" s="15"/>
      <c r="J131" s="15"/>
      <c r="K131" s="25"/>
    </row>
    <row r="132" spans="1:11" ht="15">
      <c r="A132" s="27" t="s">
        <v>43</v>
      </c>
      <c r="B132" s="14" t="s">
        <v>138</v>
      </c>
      <c r="C132" s="15">
        <v>1</v>
      </c>
      <c r="D132" s="15">
        <v>402.7</v>
      </c>
      <c r="E132" s="25">
        <v>1</v>
      </c>
      <c r="F132" s="15"/>
      <c r="G132" s="15"/>
      <c r="H132" s="25"/>
      <c r="I132" s="15"/>
      <c r="J132" s="15"/>
      <c r="K132" s="25"/>
    </row>
    <row r="133" spans="1:11" ht="15">
      <c r="A133" s="27" t="s">
        <v>45</v>
      </c>
      <c r="B133" s="14" t="s">
        <v>139</v>
      </c>
      <c r="C133" s="15">
        <v>1</v>
      </c>
      <c r="D133" s="15">
        <v>557.9</v>
      </c>
      <c r="E133" s="25">
        <v>1</v>
      </c>
      <c r="F133" s="15"/>
      <c r="G133" s="15"/>
      <c r="H133" s="25"/>
      <c r="I133" s="15"/>
      <c r="J133" s="15"/>
      <c r="K133" s="25"/>
    </row>
    <row r="134" spans="1:11" ht="15">
      <c r="A134" s="27" t="s">
        <v>47</v>
      </c>
      <c r="B134" s="14" t="s">
        <v>140</v>
      </c>
      <c r="C134" s="15"/>
      <c r="D134" s="15"/>
      <c r="E134" s="25"/>
      <c r="F134" s="15"/>
      <c r="G134" s="15"/>
      <c r="H134" s="25"/>
      <c r="I134" s="15"/>
      <c r="J134" s="15"/>
      <c r="K134" s="25"/>
    </row>
    <row r="135" spans="1:11" ht="30">
      <c r="A135" s="27" t="s">
        <v>49</v>
      </c>
      <c r="B135" s="14" t="s">
        <v>142</v>
      </c>
      <c r="C135" s="15">
        <v>1</v>
      </c>
      <c r="D135" s="15">
        <v>648.9</v>
      </c>
      <c r="E135" s="25">
        <v>1</v>
      </c>
      <c r="F135" s="15"/>
      <c r="G135" s="15"/>
      <c r="H135" s="25"/>
      <c r="I135" s="15"/>
      <c r="J135" s="15"/>
      <c r="K135" s="25"/>
    </row>
    <row r="136" spans="1:11" ht="15">
      <c r="A136" s="27" t="s">
        <v>51</v>
      </c>
      <c r="B136" s="14" t="s">
        <v>144</v>
      </c>
      <c r="C136" s="15">
        <v>1</v>
      </c>
      <c r="D136" s="15">
        <v>558.4</v>
      </c>
      <c r="E136" s="25">
        <v>1</v>
      </c>
      <c r="F136" s="15"/>
      <c r="G136" s="15"/>
      <c r="H136" s="25"/>
      <c r="I136" s="15"/>
      <c r="J136" s="15"/>
      <c r="K136" s="25"/>
    </row>
    <row r="137" spans="1:11" ht="15">
      <c r="A137" s="27" t="s">
        <v>53</v>
      </c>
      <c r="B137" s="14" t="s">
        <v>151</v>
      </c>
      <c r="C137" s="15">
        <v>3</v>
      </c>
      <c r="D137" s="15">
        <v>1282.8</v>
      </c>
      <c r="E137" s="25">
        <v>3</v>
      </c>
      <c r="F137" s="15"/>
      <c r="G137" s="15"/>
      <c r="H137" s="25"/>
      <c r="I137" s="15"/>
      <c r="J137" s="15"/>
      <c r="K137" s="25"/>
    </row>
    <row r="138" spans="1:11" ht="28.5">
      <c r="A138" s="38" t="s">
        <v>53</v>
      </c>
      <c r="B138" s="35" t="s">
        <v>9</v>
      </c>
      <c r="C138" s="36"/>
      <c r="D138" s="37">
        <f>D139+D140+D142</f>
        <v>0</v>
      </c>
      <c r="E138" s="32"/>
      <c r="F138" s="36"/>
      <c r="G138" s="37">
        <f>G139+G140+G142</f>
        <v>0</v>
      </c>
      <c r="H138" s="32"/>
      <c r="I138" s="36"/>
      <c r="J138" s="37">
        <f>J139+J140+J142</f>
        <v>0</v>
      </c>
      <c r="K138" s="32"/>
    </row>
    <row r="139" spans="1:11" ht="15">
      <c r="A139" s="27" t="s">
        <v>34</v>
      </c>
      <c r="B139" s="14" t="s">
        <v>185</v>
      </c>
      <c r="C139" s="15"/>
      <c r="D139" s="15"/>
      <c r="E139" s="25"/>
      <c r="F139" s="15"/>
      <c r="G139" s="15"/>
      <c r="H139" s="25"/>
      <c r="I139" s="15"/>
      <c r="J139" s="15"/>
      <c r="K139" s="25"/>
    </row>
    <row r="140" spans="1:11" ht="15">
      <c r="A140" s="27" t="s">
        <v>39</v>
      </c>
      <c r="B140" s="14" t="s">
        <v>186</v>
      </c>
      <c r="C140" s="15"/>
      <c r="D140" s="15"/>
      <c r="E140" s="25"/>
      <c r="F140" s="15"/>
      <c r="G140" s="15"/>
      <c r="H140" s="25"/>
      <c r="I140" s="15"/>
      <c r="J140" s="15"/>
      <c r="K140" s="25"/>
    </row>
    <row r="141" spans="1:11" ht="15">
      <c r="A141" s="27" t="s">
        <v>41</v>
      </c>
      <c r="B141" s="14" t="s">
        <v>187</v>
      </c>
      <c r="C141" s="15"/>
      <c r="D141" s="15"/>
      <c r="E141" s="25"/>
      <c r="F141" s="15"/>
      <c r="G141" s="15"/>
      <c r="H141" s="25"/>
      <c r="I141" s="15"/>
      <c r="J141" s="15"/>
      <c r="K141" s="25"/>
    </row>
    <row r="142" spans="1:11" ht="15">
      <c r="A142" s="27" t="s">
        <v>43</v>
      </c>
      <c r="B142" s="14" t="s">
        <v>188</v>
      </c>
      <c r="C142" s="15"/>
      <c r="D142" s="15"/>
      <c r="E142" s="25"/>
      <c r="F142" s="15"/>
      <c r="G142" s="15"/>
      <c r="H142" s="25"/>
      <c r="I142" s="15"/>
      <c r="J142" s="15"/>
      <c r="K142" s="25"/>
    </row>
    <row r="143" spans="1:11" ht="15.75">
      <c r="A143" s="60" t="s">
        <v>189</v>
      </c>
      <c r="B143" s="61"/>
      <c r="C143" s="40"/>
      <c r="D143" s="41">
        <f>D7+D75+D76+D81+D105+D112+D116+D128+D138</f>
        <v>14256.099999999999</v>
      </c>
      <c r="E143" s="32">
        <v>9</v>
      </c>
      <c r="F143" s="40"/>
      <c r="G143" s="41">
        <f>G7+G75+G76+G81+G105+G112+G116+G128+G138</f>
        <v>0</v>
      </c>
      <c r="H143" s="42"/>
      <c r="I143" s="40"/>
      <c r="J143" s="41">
        <f>J7+J75+J76+J81+J105+J112+J116+J128+J138</f>
        <v>949.9</v>
      </c>
      <c r="K143" s="42">
        <v>6</v>
      </c>
    </row>
    <row r="144" spans="1:11" ht="15.75" customHeight="1">
      <c r="A144" s="43" t="s">
        <v>280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</row>
    <row r="146" spans="2:11" ht="15.75">
      <c r="B146" s="20"/>
      <c r="E146" s="89"/>
      <c r="F146" s="89"/>
      <c r="I146" s="90"/>
      <c r="J146" s="90"/>
      <c r="K146" s="90"/>
    </row>
  </sheetData>
  <sheetProtection/>
  <mergeCells count="11">
    <mergeCell ref="A143:B143"/>
    <mergeCell ref="E146:F146"/>
    <mergeCell ref="I146:K146"/>
    <mergeCell ref="A4:B4"/>
    <mergeCell ref="A5:A6"/>
    <mergeCell ref="B5:B6"/>
    <mergeCell ref="A2:J2"/>
    <mergeCell ref="A3:B3"/>
    <mergeCell ref="C5:E5"/>
    <mergeCell ref="F5:H5"/>
    <mergeCell ref="I5:K5"/>
  </mergeCells>
  <conditionalFormatting sqref="E7">
    <cfRule type="expression" priority="7" dxfId="0">
      <formula>AND(D7=0,E7&gt;0)</formula>
    </cfRule>
    <cfRule type="expression" priority="8" dxfId="0">
      <formula>AND(D7&gt;0,E7=0)</formula>
    </cfRule>
  </conditionalFormatting>
  <conditionalFormatting sqref="E8:E143">
    <cfRule type="expression" priority="5" dxfId="0">
      <formula>AND(D8=0,E8&gt;0)</formula>
    </cfRule>
    <cfRule type="expression" priority="6" dxfId="0">
      <formula>AND(D8&gt;0,E8=0)</formula>
    </cfRule>
  </conditionalFormatting>
  <conditionalFormatting sqref="H7:H143">
    <cfRule type="expression" priority="3" dxfId="0">
      <formula>AND(G7=0,H7&gt;0)</formula>
    </cfRule>
    <cfRule type="expression" priority="4" dxfId="0">
      <formula>AND(G7&gt;0,H7=0)</formula>
    </cfRule>
  </conditionalFormatting>
  <conditionalFormatting sqref="K7:K143">
    <cfRule type="expression" priority="1" dxfId="0">
      <formula>AND(J7=0,K7&gt;0)</formula>
    </cfRule>
    <cfRule type="expression" priority="2" dxfId="0">
      <formula>AND(J7&gt;0,K7=0)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5.00390625" style="47" customWidth="1"/>
    <col min="2" max="2" width="19.7109375" style="47" customWidth="1"/>
    <col min="3" max="3" width="14.57421875" style="47" customWidth="1"/>
    <col min="4" max="4" width="16.140625" style="47" customWidth="1"/>
    <col min="5" max="5" width="20.140625" style="47" customWidth="1"/>
    <col min="6" max="6" width="18.00390625" style="47" customWidth="1"/>
    <col min="7" max="7" width="15.8515625" style="47" customWidth="1"/>
    <col min="8" max="8" width="16.00390625" style="47" customWidth="1"/>
    <col min="9" max="9" width="21.57421875" style="47" customWidth="1"/>
    <col min="10" max="10" width="14.140625" style="47" customWidth="1"/>
    <col min="11" max="16384" width="9.140625" style="47" customWidth="1"/>
  </cols>
  <sheetData>
    <row r="2" spans="1:2" ht="15">
      <c r="A2" s="101" t="s">
        <v>28</v>
      </c>
      <c r="B2" s="101"/>
    </row>
    <row r="3" spans="1:9" ht="15">
      <c r="A3" s="102" t="s">
        <v>0</v>
      </c>
      <c r="B3" s="102" t="s">
        <v>195</v>
      </c>
      <c r="C3" s="96" t="s">
        <v>267</v>
      </c>
      <c r="D3" s="96"/>
      <c r="E3" s="96"/>
      <c r="F3" s="96"/>
      <c r="G3" s="96"/>
      <c r="H3" s="96"/>
      <c r="I3" s="96"/>
    </row>
    <row r="4" spans="1:11" ht="36" customHeight="1">
      <c r="A4" s="103"/>
      <c r="B4" s="103"/>
      <c r="C4" s="97" t="s">
        <v>196</v>
      </c>
      <c r="D4" s="98"/>
      <c r="E4" s="98"/>
      <c r="F4" s="98"/>
      <c r="G4" s="48" t="s">
        <v>197</v>
      </c>
      <c r="H4" s="48" t="s">
        <v>198</v>
      </c>
      <c r="I4" s="48" t="s">
        <v>199</v>
      </c>
      <c r="J4" s="49" t="s">
        <v>200</v>
      </c>
      <c r="K4" s="50" t="s">
        <v>201</v>
      </c>
    </row>
    <row r="5" spans="1:11" ht="49.5" customHeight="1">
      <c r="A5" s="103"/>
      <c r="B5" s="103"/>
      <c r="C5" s="49" t="s">
        <v>202</v>
      </c>
      <c r="D5" s="49" t="s">
        <v>203</v>
      </c>
      <c r="E5" s="49" t="s">
        <v>204</v>
      </c>
      <c r="F5" s="49" t="s">
        <v>205</v>
      </c>
      <c r="G5" s="49" t="s">
        <v>206</v>
      </c>
      <c r="H5" s="49" t="s">
        <v>207</v>
      </c>
      <c r="I5" s="49" t="s">
        <v>208</v>
      </c>
      <c r="J5" s="50"/>
      <c r="K5" s="50"/>
    </row>
    <row r="6" spans="1:11" ht="15">
      <c r="A6" s="51" t="s">
        <v>34</v>
      </c>
      <c r="B6" s="52" t="s">
        <v>209</v>
      </c>
      <c r="C6" s="50">
        <v>177.2</v>
      </c>
      <c r="D6" s="50"/>
      <c r="E6" s="50"/>
      <c r="F6" s="50"/>
      <c r="G6" s="50"/>
      <c r="H6" s="50"/>
      <c r="I6" s="50"/>
      <c r="J6" s="50"/>
      <c r="K6" s="50">
        <f aca="true" t="shared" si="0" ref="K6:K48">SUM(C6:J6)</f>
        <v>177.2</v>
      </c>
    </row>
    <row r="7" spans="1:11" ht="15">
      <c r="A7" s="51" t="s">
        <v>39</v>
      </c>
      <c r="B7" s="52" t="s">
        <v>210</v>
      </c>
      <c r="C7" s="50">
        <v>191.3</v>
      </c>
      <c r="D7" s="50">
        <v>574.6</v>
      </c>
      <c r="E7" s="50"/>
      <c r="F7" s="50"/>
      <c r="G7" s="50">
        <v>73.7</v>
      </c>
      <c r="H7" s="50"/>
      <c r="I7" s="50"/>
      <c r="J7" s="50"/>
      <c r="K7" s="50">
        <f t="shared" si="0"/>
        <v>839.6000000000001</v>
      </c>
    </row>
    <row r="8" spans="1:11" ht="15">
      <c r="A8" s="51" t="s">
        <v>41</v>
      </c>
      <c r="B8" s="53" t="s">
        <v>211</v>
      </c>
      <c r="C8" s="54"/>
      <c r="D8" s="54"/>
      <c r="E8" s="54"/>
      <c r="F8" s="54"/>
      <c r="G8" s="54"/>
      <c r="H8" s="54"/>
      <c r="I8" s="54"/>
      <c r="J8" s="54"/>
      <c r="K8" s="50">
        <f t="shared" si="0"/>
        <v>0</v>
      </c>
    </row>
    <row r="9" spans="1:11" ht="15">
      <c r="A9" s="51" t="s">
        <v>43</v>
      </c>
      <c r="B9" s="52" t="s">
        <v>212</v>
      </c>
      <c r="C9" s="50"/>
      <c r="D9" s="50"/>
      <c r="E9" s="50"/>
      <c r="F9" s="50"/>
      <c r="G9" s="50"/>
      <c r="H9" s="50"/>
      <c r="I9" s="50">
        <v>1200</v>
      </c>
      <c r="J9" s="50"/>
      <c r="K9" s="50">
        <f t="shared" si="0"/>
        <v>1200</v>
      </c>
    </row>
    <row r="10" spans="1:11" ht="15">
      <c r="A10" s="51" t="s">
        <v>45</v>
      </c>
      <c r="B10" s="52" t="s">
        <v>213</v>
      </c>
      <c r="C10" s="50"/>
      <c r="D10" s="50"/>
      <c r="E10" s="50"/>
      <c r="F10" s="50">
        <v>2000</v>
      </c>
      <c r="G10" s="50"/>
      <c r="H10" s="50"/>
      <c r="I10" s="50"/>
      <c r="J10" s="50"/>
      <c r="K10" s="50">
        <f t="shared" si="0"/>
        <v>2000</v>
      </c>
    </row>
    <row r="11" spans="1:11" ht="15">
      <c r="A11" s="51" t="s">
        <v>47</v>
      </c>
      <c r="B11" s="53" t="s">
        <v>214</v>
      </c>
      <c r="C11" s="54"/>
      <c r="D11" s="54"/>
      <c r="E11" s="54"/>
      <c r="F11" s="54"/>
      <c r="G11" s="54"/>
      <c r="H11" s="54"/>
      <c r="I11" s="54"/>
      <c r="J11" s="54"/>
      <c r="K11" s="50">
        <f t="shared" si="0"/>
        <v>0</v>
      </c>
    </row>
    <row r="12" spans="1:11" ht="15">
      <c r="A12" s="51" t="s">
        <v>49</v>
      </c>
      <c r="B12" s="52" t="s">
        <v>215</v>
      </c>
      <c r="C12" s="50">
        <v>120.8</v>
      </c>
      <c r="D12" s="50"/>
      <c r="E12" s="50"/>
      <c r="F12" s="50">
        <v>2000</v>
      </c>
      <c r="G12" s="50">
        <v>330.3</v>
      </c>
      <c r="H12" s="50"/>
      <c r="I12" s="50">
        <v>4540</v>
      </c>
      <c r="J12" s="50"/>
      <c r="K12" s="50">
        <f t="shared" si="0"/>
        <v>6991.1</v>
      </c>
    </row>
    <row r="13" spans="1:11" ht="15">
      <c r="A13" s="51" t="s">
        <v>51</v>
      </c>
      <c r="B13" s="52" t="s">
        <v>216</v>
      </c>
      <c r="C13" s="50">
        <v>38.1</v>
      </c>
      <c r="D13" s="50"/>
      <c r="E13" s="50"/>
      <c r="F13" s="50"/>
      <c r="G13" s="50"/>
      <c r="H13" s="50"/>
      <c r="I13" s="50"/>
      <c r="J13" s="50"/>
      <c r="K13" s="50">
        <f t="shared" si="0"/>
        <v>38.1</v>
      </c>
    </row>
    <row r="14" spans="1:11" ht="15">
      <c r="A14" s="51" t="s">
        <v>53</v>
      </c>
      <c r="B14" s="53" t="s">
        <v>217</v>
      </c>
      <c r="C14" s="54"/>
      <c r="D14" s="54"/>
      <c r="E14" s="54"/>
      <c r="F14" s="54"/>
      <c r="G14" s="54"/>
      <c r="H14" s="54"/>
      <c r="I14" s="54"/>
      <c r="J14" s="54"/>
      <c r="K14" s="50">
        <f t="shared" si="0"/>
        <v>0</v>
      </c>
    </row>
    <row r="15" spans="1:11" ht="15">
      <c r="A15" s="51" t="s">
        <v>55</v>
      </c>
      <c r="B15" s="52" t="s">
        <v>218</v>
      </c>
      <c r="C15" s="50">
        <v>265.8</v>
      </c>
      <c r="D15" s="50"/>
      <c r="E15" s="50"/>
      <c r="F15" s="50"/>
      <c r="G15" s="50"/>
      <c r="H15" s="50"/>
      <c r="I15" s="50"/>
      <c r="J15" s="50"/>
      <c r="K15" s="50">
        <f t="shared" si="0"/>
        <v>265.8</v>
      </c>
    </row>
    <row r="16" spans="1:11" ht="15">
      <c r="A16" s="51" t="s">
        <v>57</v>
      </c>
      <c r="B16" s="52" t="s">
        <v>219</v>
      </c>
      <c r="C16" s="50"/>
      <c r="D16" s="50"/>
      <c r="E16" s="50"/>
      <c r="F16" s="50"/>
      <c r="G16" s="50">
        <v>107</v>
      </c>
      <c r="H16" s="50"/>
      <c r="I16" s="50"/>
      <c r="J16" s="50"/>
      <c r="K16" s="50">
        <f t="shared" si="0"/>
        <v>107</v>
      </c>
    </row>
    <row r="17" spans="1:11" ht="15">
      <c r="A17" s="51" t="s">
        <v>59</v>
      </c>
      <c r="B17" s="52" t="s">
        <v>220</v>
      </c>
      <c r="C17" s="50"/>
      <c r="D17" s="50">
        <v>323.8</v>
      </c>
      <c r="E17" s="50"/>
      <c r="F17" s="50"/>
      <c r="G17" s="50"/>
      <c r="H17" s="50"/>
      <c r="I17" s="50"/>
      <c r="J17" s="50"/>
      <c r="K17" s="50">
        <f t="shared" si="0"/>
        <v>323.8</v>
      </c>
    </row>
    <row r="18" spans="1:11" ht="15">
      <c r="A18" s="51" t="s">
        <v>61</v>
      </c>
      <c r="B18" s="52" t="s">
        <v>221</v>
      </c>
      <c r="C18" s="50"/>
      <c r="D18" s="50"/>
      <c r="E18" s="50"/>
      <c r="F18" s="50"/>
      <c r="G18" s="50"/>
      <c r="H18" s="50">
        <v>471.3</v>
      </c>
      <c r="I18" s="50"/>
      <c r="J18" s="50"/>
      <c r="K18" s="50">
        <f t="shared" si="0"/>
        <v>471.3</v>
      </c>
    </row>
    <row r="19" spans="1:11" ht="15">
      <c r="A19" s="51" t="s">
        <v>63</v>
      </c>
      <c r="B19" s="52" t="s">
        <v>222</v>
      </c>
      <c r="C19" s="50"/>
      <c r="D19" s="50"/>
      <c r="E19" s="50"/>
      <c r="F19" s="50"/>
      <c r="G19" s="50">
        <v>258.1</v>
      </c>
      <c r="H19" s="50"/>
      <c r="I19" s="50"/>
      <c r="J19" s="50"/>
      <c r="K19" s="50">
        <f t="shared" si="0"/>
        <v>258.1</v>
      </c>
    </row>
    <row r="20" spans="1:11" ht="15">
      <c r="A20" s="51" t="s">
        <v>65</v>
      </c>
      <c r="B20" s="52" t="s">
        <v>223</v>
      </c>
      <c r="C20" s="50">
        <v>470.3</v>
      </c>
      <c r="D20" s="50">
        <v>1101.6</v>
      </c>
      <c r="E20" s="50">
        <v>1000</v>
      </c>
      <c r="F20" s="50">
        <v>4000</v>
      </c>
      <c r="G20" s="50">
        <v>210.7</v>
      </c>
      <c r="H20" s="50"/>
      <c r="I20" s="50">
        <v>3620</v>
      </c>
      <c r="J20" s="50"/>
      <c r="K20" s="50">
        <f t="shared" si="0"/>
        <v>10402.599999999999</v>
      </c>
    </row>
    <row r="21" spans="1:11" ht="15">
      <c r="A21" s="51" t="s">
        <v>67</v>
      </c>
      <c r="B21" s="53" t="s">
        <v>224</v>
      </c>
      <c r="C21" s="54"/>
      <c r="D21" s="54"/>
      <c r="E21" s="54"/>
      <c r="F21" s="54"/>
      <c r="G21" s="54"/>
      <c r="H21" s="54"/>
      <c r="I21" s="54"/>
      <c r="J21" s="54"/>
      <c r="K21" s="50">
        <f t="shared" si="0"/>
        <v>0</v>
      </c>
    </row>
    <row r="22" spans="1:11" ht="15">
      <c r="A22" s="51" t="s">
        <v>69</v>
      </c>
      <c r="B22" s="53" t="s">
        <v>225</v>
      </c>
      <c r="C22" s="54"/>
      <c r="D22" s="54"/>
      <c r="E22" s="54"/>
      <c r="F22" s="54"/>
      <c r="G22" s="54"/>
      <c r="H22" s="54"/>
      <c r="I22" s="54"/>
      <c r="J22" s="54"/>
      <c r="K22" s="50">
        <f t="shared" si="0"/>
        <v>0</v>
      </c>
    </row>
    <row r="23" spans="1:11" ht="15">
      <c r="A23" s="51" t="s">
        <v>71</v>
      </c>
      <c r="B23" s="53" t="s">
        <v>226</v>
      </c>
      <c r="C23" s="54"/>
      <c r="D23" s="54"/>
      <c r="E23" s="54"/>
      <c r="F23" s="54"/>
      <c r="G23" s="54"/>
      <c r="H23" s="54"/>
      <c r="I23" s="54"/>
      <c r="J23" s="54"/>
      <c r="K23" s="50">
        <f t="shared" si="0"/>
        <v>0</v>
      </c>
    </row>
    <row r="24" spans="1:11" ht="15">
      <c r="A24" s="51" t="s">
        <v>73</v>
      </c>
      <c r="B24" s="52" t="s">
        <v>227</v>
      </c>
      <c r="C24" s="50">
        <v>96.9</v>
      </c>
      <c r="D24" s="50"/>
      <c r="E24" s="50"/>
      <c r="F24" s="50"/>
      <c r="G24" s="50">
        <v>110.6</v>
      </c>
      <c r="H24" s="50"/>
      <c r="I24" s="50"/>
      <c r="J24" s="50"/>
      <c r="K24" s="50">
        <f t="shared" si="0"/>
        <v>207.5</v>
      </c>
    </row>
    <row r="25" spans="1:11" ht="15">
      <c r="A25" s="51" t="s">
        <v>75</v>
      </c>
      <c r="B25" s="52" t="s">
        <v>228</v>
      </c>
      <c r="C25" s="50">
        <v>37.4</v>
      </c>
      <c r="D25" s="50"/>
      <c r="E25" s="50"/>
      <c r="F25" s="50"/>
      <c r="G25" s="50">
        <v>335.1</v>
      </c>
      <c r="H25" s="50">
        <v>1159.2</v>
      </c>
      <c r="I25" s="50"/>
      <c r="J25" s="50"/>
      <c r="K25" s="50">
        <f t="shared" si="0"/>
        <v>1531.7</v>
      </c>
    </row>
    <row r="26" spans="1:11" ht="15">
      <c r="A26" s="51" t="s">
        <v>77</v>
      </c>
      <c r="B26" s="53" t="s">
        <v>229</v>
      </c>
      <c r="C26" s="54"/>
      <c r="D26" s="54"/>
      <c r="E26" s="54"/>
      <c r="F26" s="54"/>
      <c r="G26" s="54"/>
      <c r="H26" s="54"/>
      <c r="I26" s="54"/>
      <c r="J26" s="54"/>
      <c r="K26" s="50">
        <f t="shared" si="0"/>
        <v>0</v>
      </c>
    </row>
    <row r="27" spans="1:11" ht="15">
      <c r="A27" s="51" t="s">
        <v>79</v>
      </c>
      <c r="B27" s="53" t="s">
        <v>230</v>
      </c>
      <c r="C27" s="54"/>
      <c r="D27" s="54"/>
      <c r="E27" s="54"/>
      <c r="F27" s="54"/>
      <c r="G27" s="54"/>
      <c r="H27" s="54"/>
      <c r="I27" s="54"/>
      <c r="J27" s="54"/>
      <c r="K27" s="50">
        <f t="shared" si="0"/>
        <v>0</v>
      </c>
    </row>
    <row r="28" spans="1:11" ht="15">
      <c r="A28" s="51" t="s">
        <v>81</v>
      </c>
      <c r="B28" s="53" t="s">
        <v>231</v>
      </c>
      <c r="C28" s="54"/>
      <c r="D28" s="54"/>
      <c r="E28" s="54"/>
      <c r="F28" s="54"/>
      <c r="G28" s="54"/>
      <c r="H28" s="54"/>
      <c r="I28" s="54"/>
      <c r="J28" s="54"/>
      <c r="K28" s="50">
        <f t="shared" si="0"/>
        <v>0</v>
      </c>
    </row>
    <row r="29" spans="1:11" ht="15">
      <c r="A29" s="51" t="s">
        <v>83</v>
      </c>
      <c r="B29" s="52" t="s">
        <v>232</v>
      </c>
      <c r="C29" s="50">
        <v>24.5</v>
      </c>
      <c r="D29" s="50"/>
      <c r="E29" s="50"/>
      <c r="F29" s="50"/>
      <c r="G29" s="50"/>
      <c r="H29" s="50"/>
      <c r="I29" s="50"/>
      <c r="J29" s="50"/>
      <c r="K29" s="50">
        <f t="shared" si="0"/>
        <v>24.5</v>
      </c>
    </row>
    <row r="30" spans="1:11" ht="15">
      <c r="A30" s="51" t="s">
        <v>85</v>
      </c>
      <c r="B30" s="53" t="s">
        <v>233</v>
      </c>
      <c r="C30" s="54"/>
      <c r="D30" s="54"/>
      <c r="E30" s="54"/>
      <c r="F30" s="54"/>
      <c r="G30" s="54"/>
      <c r="H30" s="54"/>
      <c r="I30" s="54"/>
      <c r="J30" s="54"/>
      <c r="K30" s="50">
        <f t="shared" si="0"/>
        <v>0</v>
      </c>
    </row>
    <row r="31" spans="1:11" ht="15">
      <c r="A31" s="51" t="s">
        <v>87</v>
      </c>
      <c r="B31" s="53" t="s">
        <v>234</v>
      </c>
      <c r="C31" s="54"/>
      <c r="D31" s="54"/>
      <c r="E31" s="54"/>
      <c r="F31" s="54"/>
      <c r="G31" s="54"/>
      <c r="H31" s="54"/>
      <c r="I31" s="54"/>
      <c r="J31" s="54"/>
      <c r="K31" s="50">
        <f t="shared" si="0"/>
        <v>0</v>
      </c>
    </row>
    <row r="32" spans="1:11" ht="15">
      <c r="A32" s="51" t="s">
        <v>235</v>
      </c>
      <c r="B32" s="52" t="s">
        <v>236</v>
      </c>
      <c r="C32" s="50">
        <v>98</v>
      </c>
      <c r="D32" s="50"/>
      <c r="E32" s="50"/>
      <c r="F32" s="50"/>
      <c r="G32" s="50"/>
      <c r="H32" s="50"/>
      <c r="I32" s="50"/>
      <c r="J32" s="50"/>
      <c r="K32" s="50">
        <f t="shared" si="0"/>
        <v>98</v>
      </c>
    </row>
    <row r="33" spans="1:11" ht="15">
      <c r="A33" s="51" t="s">
        <v>237</v>
      </c>
      <c r="B33" s="52" t="s">
        <v>238</v>
      </c>
      <c r="C33" s="50">
        <v>241.7</v>
      </c>
      <c r="D33" s="50"/>
      <c r="E33" s="50"/>
      <c r="F33" s="50"/>
      <c r="G33" s="50"/>
      <c r="H33" s="50">
        <v>500.5</v>
      </c>
      <c r="I33" s="50"/>
      <c r="J33" s="50"/>
      <c r="K33" s="50">
        <f t="shared" si="0"/>
        <v>742.2</v>
      </c>
    </row>
    <row r="34" spans="1:11" ht="15">
      <c r="A34" s="51" t="s">
        <v>239</v>
      </c>
      <c r="B34" s="52" t="s">
        <v>240</v>
      </c>
      <c r="C34" s="50"/>
      <c r="D34" s="50"/>
      <c r="E34" s="50"/>
      <c r="F34" s="50"/>
      <c r="G34" s="50"/>
      <c r="H34" s="50"/>
      <c r="I34" s="50">
        <v>640</v>
      </c>
      <c r="J34" s="50"/>
      <c r="K34" s="50">
        <f t="shared" si="0"/>
        <v>640</v>
      </c>
    </row>
    <row r="35" spans="1:11" ht="15">
      <c r="A35" s="51" t="s">
        <v>241</v>
      </c>
      <c r="B35" s="53" t="s">
        <v>242</v>
      </c>
      <c r="C35" s="54"/>
      <c r="D35" s="54"/>
      <c r="E35" s="54"/>
      <c r="F35" s="54"/>
      <c r="G35" s="54"/>
      <c r="H35" s="54"/>
      <c r="I35" s="54"/>
      <c r="J35" s="54"/>
      <c r="K35" s="50">
        <f t="shared" si="0"/>
        <v>0</v>
      </c>
    </row>
    <row r="36" spans="1:11" ht="15">
      <c r="A36" s="51" t="s">
        <v>243</v>
      </c>
      <c r="B36" s="52" t="s">
        <v>244</v>
      </c>
      <c r="C36" s="50">
        <v>849.6</v>
      </c>
      <c r="D36" s="50"/>
      <c r="E36" s="50"/>
      <c r="F36" s="50"/>
      <c r="G36" s="50"/>
      <c r="H36" s="50"/>
      <c r="I36" s="50"/>
      <c r="J36" s="50"/>
      <c r="K36" s="50">
        <f t="shared" si="0"/>
        <v>849.6</v>
      </c>
    </row>
    <row r="37" spans="1:11" ht="15">
      <c r="A37" s="51" t="s">
        <v>245</v>
      </c>
      <c r="B37" s="52" t="s">
        <v>246</v>
      </c>
      <c r="C37" s="50">
        <v>248.2</v>
      </c>
      <c r="D37" s="50"/>
      <c r="E37" s="50"/>
      <c r="F37" s="50"/>
      <c r="G37" s="50">
        <v>110.6</v>
      </c>
      <c r="H37" s="50"/>
      <c r="I37" s="50"/>
      <c r="J37" s="50"/>
      <c r="K37" s="50">
        <f t="shared" si="0"/>
        <v>358.79999999999995</v>
      </c>
    </row>
    <row r="38" spans="1:11" ht="15">
      <c r="A38" s="51" t="s">
        <v>247</v>
      </c>
      <c r="B38" s="53" t="s">
        <v>248</v>
      </c>
      <c r="C38" s="54"/>
      <c r="D38" s="54"/>
      <c r="E38" s="54"/>
      <c r="F38" s="54"/>
      <c r="G38" s="54"/>
      <c r="H38" s="54"/>
      <c r="I38" s="54"/>
      <c r="J38" s="54"/>
      <c r="K38" s="50">
        <f t="shared" si="0"/>
        <v>0</v>
      </c>
    </row>
    <row r="39" spans="1:11" ht="15">
      <c r="A39" s="51" t="s">
        <v>249</v>
      </c>
      <c r="B39" s="52" t="s">
        <v>250</v>
      </c>
      <c r="C39" s="50"/>
      <c r="D39" s="50"/>
      <c r="E39" s="50"/>
      <c r="F39" s="50"/>
      <c r="G39" s="50">
        <v>110.6</v>
      </c>
      <c r="H39" s="50">
        <v>574.4</v>
      </c>
      <c r="I39" s="50"/>
      <c r="J39" s="50"/>
      <c r="K39" s="50">
        <f t="shared" si="0"/>
        <v>685</v>
      </c>
    </row>
    <row r="40" spans="1:11" ht="15">
      <c r="A40" s="51" t="s">
        <v>251</v>
      </c>
      <c r="B40" s="52" t="s">
        <v>252</v>
      </c>
      <c r="C40" s="50">
        <v>396.7</v>
      </c>
      <c r="D40" s="50"/>
      <c r="E40" s="50"/>
      <c r="F40" s="50"/>
      <c r="G40" s="50">
        <v>26.5</v>
      </c>
      <c r="H40" s="50"/>
      <c r="I40" s="50"/>
      <c r="J40" s="50"/>
      <c r="K40" s="50">
        <f t="shared" si="0"/>
        <v>423.2</v>
      </c>
    </row>
    <row r="41" spans="1:11" ht="15">
      <c r="A41" s="51" t="s">
        <v>253</v>
      </c>
      <c r="B41" s="52" t="s">
        <v>254</v>
      </c>
      <c r="C41" s="50">
        <v>149.7</v>
      </c>
      <c r="D41" s="50"/>
      <c r="E41" s="50"/>
      <c r="F41" s="50"/>
      <c r="G41" s="50">
        <v>14</v>
      </c>
      <c r="H41" s="50">
        <v>294.6</v>
      </c>
      <c r="I41" s="50"/>
      <c r="J41" s="50"/>
      <c r="K41" s="50">
        <f t="shared" si="0"/>
        <v>458.3</v>
      </c>
    </row>
    <row r="42" spans="1:11" ht="15">
      <c r="A42" s="51" t="s">
        <v>255</v>
      </c>
      <c r="B42" s="53" t="s">
        <v>256</v>
      </c>
      <c r="C42" s="54"/>
      <c r="D42" s="54"/>
      <c r="E42" s="54"/>
      <c r="F42" s="54"/>
      <c r="G42" s="54"/>
      <c r="H42" s="54"/>
      <c r="I42" s="54"/>
      <c r="J42" s="54"/>
      <c r="K42" s="50">
        <f t="shared" si="0"/>
        <v>0</v>
      </c>
    </row>
    <row r="43" spans="1:11" ht="15">
      <c r="A43" s="51" t="s">
        <v>257</v>
      </c>
      <c r="B43" s="52" t="s">
        <v>258</v>
      </c>
      <c r="C43" s="50">
        <v>696.4</v>
      </c>
      <c r="D43" s="50"/>
      <c r="E43" s="50"/>
      <c r="F43" s="50">
        <v>2000</v>
      </c>
      <c r="G43" s="50">
        <v>1297.3</v>
      </c>
      <c r="H43" s="50"/>
      <c r="I43" s="50"/>
      <c r="J43" s="50">
        <v>25000</v>
      </c>
      <c r="K43" s="50">
        <f t="shared" si="0"/>
        <v>28993.7</v>
      </c>
    </row>
    <row r="44" spans="1:11" ht="15">
      <c r="A44" s="51" t="s">
        <v>259</v>
      </c>
      <c r="B44" s="52" t="s">
        <v>220</v>
      </c>
      <c r="C44" s="55">
        <v>897.4</v>
      </c>
      <c r="D44" s="55"/>
      <c r="E44" s="55"/>
      <c r="F44" s="55"/>
      <c r="G44" s="55">
        <v>15.5</v>
      </c>
      <c r="H44" s="55"/>
      <c r="I44" s="55"/>
      <c r="J44" s="55"/>
      <c r="K44" s="50">
        <f t="shared" si="0"/>
        <v>912.9</v>
      </c>
    </row>
    <row r="45" spans="1:11" ht="15">
      <c r="A45" s="51" t="s">
        <v>260</v>
      </c>
      <c r="B45" s="53" t="s">
        <v>261</v>
      </c>
      <c r="C45" s="54"/>
      <c r="D45" s="54"/>
      <c r="E45" s="54"/>
      <c r="F45" s="54"/>
      <c r="G45" s="54"/>
      <c r="H45" s="54"/>
      <c r="I45" s="54"/>
      <c r="J45" s="54"/>
      <c r="K45" s="50">
        <f t="shared" si="0"/>
        <v>0</v>
      </c>
    </row>
    <row r="46" spans="1:11" ht="15">
      <c r="A46" s="51" t="s">
        <v>262</v>
      </c>
      <c r="B46" s="53" t="s">
        <v>263</v>
      </c>
      <c r="C46" s="54"/>
      <c r="D46" s="54"/>
      <c r="E46" s="54"/>
      <c r="F46" s="54"/>
      <c r="G46" s="54"/>
      <c r="H46" s="54"/>
      <c r="I46" s="54"/>
      <c r="J46" s="54"/>
      <c r="K46" s="50">
        <f t="shared" si="0"/>
        <v>0</v>
      </c>
    </row>
    <row r="47" spans="1:11" ht="15">
      <c r="A47" s="51" t="s">
        <v>264</v>
      </c>
      <c r="B47" s="53" t="s">
        <v>222</v>
      </c>
      <c r="C47" s="54"/>
      <c r="D47" s="54"/>
      <c r="E47" s="54"/>
      <c r="F47" s="54"/>
      <c r="G47" s="54"/>
      <c r="H47" s="54"/>
      <c r="I47" s="54"/>
      <c r="J47" s="54"/>
      <c r="K47" s="50">
        <f t="shared" si="0"/>
        <v>0</v>
      </c>
    </row>
    <row r="48" spans="1:11" ht="15">
      <c r="A48" s="51" t="s">
        <v>265</v>
      </c>
      <c r="B48" s="53" t="s">
        <v>266</v>
      </c>
      <c r="C48" s="54"/>
      <c r="D48" s="54"/>
      <c r="E48" s="54"/>
      <c r="F48" s="54"/>
      <c r="G48" s="54"/>
      <c r="H48" s="54"/>
      <c r="I48" s="54"/>
      <c r="J48" s="54"/>
      <c r="K48" s="50">
        <f t="shared" si="0"/>
        <v>0</v>
      </c>
    </row>
    <row r="49" spans="1:11" ht="15">
      <c r="A49" s="99" t="s">
        <v>23</v>
      </c>
      <c r="B49" s="100"/>
      <c r="C49" s="50">
        <f>SUM(C6:C48)</f>
        <v>4999.999999999999</v>
      </c>
      <c r="D49" s="50">
        <f aca="true" t="shared" si="1" ref="D49:J49">SUM(D6:D48)</f>
        <v>2000</v>
      </c>
      <c r="E49" s="50">
        <f t="shared" si="1"/>
        <v>1000</v>
      </c>
      <c r="F49" s="50">
        <f t="shared" si="1"/>
        <v>10000</v>
      </c>
      <c r="G49" s="50">
        <f t="shared" si="1"/>
        <v>3000</v>
      </c>
      <c r="H49" s="50">
        <f t="shared" si="1"/>
        <v>3000</v>
      </c>
      <c r="I49" s="50">
        <f t="shared" si="1"/>
        <v>10000</v>
      </c>
      <c r="J49" s="50">
        <f t="shared" si="1"/>
        <v>25000</v>
      </c>
      <c r="K49" s="50">
        <f>C49+D49+E49+F49+G49+H49+I49</f>
        <v>34000</v>
      </c>
    </row>
  </sheetData>
  <sheetProtection/>
  <mergeCells count="6">
    <mergeCell ref="C3:I3"/>
    <mergeCell ref="C4:F4"/>
    <mergeCell ref="A49:B49"/>
    <mergeCell ref="A2:B2"/>
    <mergeCell ref="A3:A5"/>
    <mergeCell ref="B3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2012-02-24T10:50:07Z</cp:lastPrinted>
  <dcterms:created xsi:type="dcterms:W3CDTF">1996-10-08T23:32:33Z</dcterms:created>
  <dcterms:modified xsi:type="dcterms:W3CDTF">2012-12-17T12:17:27Z</dcterms:modified>
  <cp:category/>
  <cp:version/>
  <cp:contentType/>
  <cp:contentStatus/>
</cp:coreProperties>
</file>